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e\Dropbox\!!!DEMO\!Example for Demo project\Advanced Excel Templates\"/>
    </mc:Choice>
  </mc:AlternateContent>
  <xr:revisionPtr revIDLastSave="0" documentId="13_ncr:1_{7EAB0EF5-49C7-4F76-AB59-89172A6136FC}" xr6:coauthVersionLast="45" xr6:coauthVersionMax="45" xr10:uidLastSave="{00000000-0000-0000-0000-000000000000}"/>
  <bookViews>
    <workbookView xWindow="-108" yWindow="-108" windowWidth="23256" windowHeight="12576" tabRatio="725" xr2:uid="{00000000-000D-0000-FFFF-FFFF00000000}"/>
  </bookViews>
  <sheets>
    <sheet name="Transactions" sheetId="1" r:id="rId1"/>
    <sheet name="Item info" sheetId="2" r:id="rId2"/>
    <sheet name="Orders to receive" sheetId="4" r:id="rId3"/>
    <sheet name="Orders to ship" sheetId="3" r:id="rId4"/>
    <sheet name="Bill of materials" sheetId="7" r:id="rId5"/>
    <sheet name="Promotions" sheetId="5" r:id="rId6"/>
    <sheet name="Batches" sheetId="8" r:id="rId7"/>
    <sheet name="General info" sheetId="6" r:id="rId8"/>
  </sheets>
  <definedNames>
    <definedName name="_xlnm._FilterDatabase" localSheetId="1" hidden="1">'Item info'!$A$1:$AQ$24</definedName>
    <definedName name="_xlnm._FilterDatabase" localSheetId="5" hidden="1">Promotions!$A$1:$M$1</definedName>
    <definedName name="_xlnm._FilterDatabase" localSheetId="0" hidden="1">Transactions!$A$1:$FV$409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51" i="1"/>
  <c r="D68" i="1"/>
  <c r="D85" i="1"/>
  <c r="D102" i="1"/>
  <c r="D119" i="1"/>
  <c r="D136" i="1"/>
  <c r="D153" i="1"/>
  <c r="D170" i="1"/>
  <c r="D187" i="1"/>
  <c r="D204" i="1"/>
  <c r="D221" i="1"/>
  <c r="D238" i="1"/>
  <c r="D255" i="1"/>
  <c r="D272" i="1"/>
  <c r="D289" i="1"/>
  <c r="D306" i="1"/>
  <c r="D323" i="1"/>
  <c r="D340" i="1"/>
  <c r="D357" i="1"/>
  <c r="D374" i="1"/>
  <c r="D391" i="1"/>
  <c r="D408" i="1"/>
  <c r="D18" i="1"/>
  <c r="D35" i="1"/>
  <c r="D52" i="1"/>
  <c r="D69" i="1"/>
  <c r="D86" i="1"/>
  <c r="D103" i="1"/>
  <c r="D120" i="1"/>
  <c r="D137" i="1"/>
  <c r="D154" i="1"/>
  <c r="D171" i="1"/>
  <c r="D188" i="1"/>
  <c r="D205" i="1"/>
  <c r="D222" i="1"/>
  <c r="D239" i="1"/>
  <c r="D256" i="1"/>
  <c r="D273" i="1"/>
  <c r="D290" i="1"/>
  <c r="D307" i="1"/>
  <c r="D324" i="1"/>
  <c r="D341" i="1"/>
  <c r="D358" i="1"/>
  <c r="D375" i="1"/>
  <c r="D392" i="1"/>
  <c r="D409" i="1"/>
  <c r="D17" i="1"/>
  <c r="AH24" i="2"/>
  <c r="AH5" i="2"/>
  <c r="AH4" i="2"/>
  <c r="AH3" i="2"/>
  <c r="AH2" i="2"/>
  <c r="AH13" i="2"/>
  <c r="AH12" i="2"/>
  <c r="AH11" i="2"/>
  <c r="AH21" i="2"/>
  <c r="AH20" i="2"/>
  <c r="AH19" i="2"/>
  <c r="AH18" i="2"/>
  <c r="AH17" i="2"/>
  <c r="AH16" i="2"/>
  <c r="AH10" i="2"/>
  <c r="AH9" i="2"/>
  <c r="AH8" i="2"/>
  <c r="AH7" i="2"/>
  <c r="AH6" i="2"/>
  <c r="D5" i="4"/>
  <c r="D4" i="4"/>
  <c r="D2" i="4"/>
  <c r="D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Natalie</author>
  </authors>
  <commentList>
    <comment ref="A1" authorId="0" shapeId="0" xr:uid="{C494BAE5-62E4-40CB-8DBE-6ADD0CCB9840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[date] NULL
</t>
        </r>
      </text>
    </comment>
    <comment ref="B1" authorId="0" shapeId="0" xr:uid="{63E76F67-E09D-4932-B9BE-12B9D6213D9C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C1" authorId="0" shapeId="0" xr:uid="{A65B9926-FA94-407E-9F82-F45D680CD8B6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3)NULL</t>
        </r>
      </text>
    </comment>
    <comment ref="D1" authorId="0" shapeId="0" xr:uid="{5D26C1DF-A626-4280-A099-0FFD326CC3CC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3)NULL</t>
        </r>
      </text>
    </comment>
    <comment ref="E1" authorId="0" shapeId="0" xr:uid="{7797A157-2C42-4583-8CF2-C349791E8A6F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3)NULL
</t>
        </r>
      </text>
    </comment>
    <comment ref="F1" authorId="0" shapeId="0" xr:uid="{75D4C7ED-6CC8-4D5D-83B4-274CD13D4F06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[nvarchar](250)NOT NULL
</t>
        </r>
      </text>
    </comment>
    <comment ref="G1" authorId="0" shapeId="0" xr:uid="{08DEBD4F-4D8D-4073-9E46-DB2C85B0639D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H1" authorId="0" shapeId="0" xr:uid="{614A020F-55CD-43EA-8458-670AA8110F5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[nvarchar](250)NOT NULL</t>
        </r>
      </text>
    </comment>
    <comment ref="I1" authorId="0" shapeId="0" xr:uid="{4007DD51-FBE5-4816-89AE-A38AB30D4777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[nvarchar](250)NOT NULL</t>
        </r>
      </text>
    </comment>
    <comment ref="J1" authorId="0" shapeId="0" xr:uid="{1C545BE3-000A-4929-87A4-B2E2D00DDEAD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
</t>
        </r>
      </text>
    </comment>
    <comment ref="K1" authorId="0" shapeId="0" xr:uid="{CA179D67-8B9C-4751-A4EC-5CD88160D351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L1" authorId="0" shapeId="0" xr:uid="{48FCC89F-C0D7-4EA5-9716-796DF1920C11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Natalie</author>
  </authors>
  <commentList>
    <comment ref="A1" authorId="0" shapeId="0" xr:uid="{783DB95D-D1DD-474C-B974-C8C73493BBC5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B1" authorId="0" shapeId="0" xr:uid="{310DD1A3-E3C2-4162-A27F-BE4A4C808D7E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</t>
        </r>
      </text>
    </comment>
    <comment ref="C1" authorId="0" shapeId="0" xr:uid="{E2C03F6B-FF72-494E-9F8E-84C988F2DF6C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</t>
        </r>
      </text>
    </comment>
    <comment ref="D1" authorId="0" shapeId="0" xr:uid="{4D3699DD-BECE-4962-8074-6908C0AFB07C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E1" authorId="0" shapeId="0" xr:uid="{79E34902-31D8-40FB-8005-AFC82826BD6C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</t>
        </r>
      </text>
    </comment>
    <comment ref="F1" authorId="0" shapeId="0" xr:uid="{57957B83-08E3-4A9E-8E0C-A4498C8E4C88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
</t>
        </r>
      </text>
    </comment>
    <comment ref="G1" authorId="0" shapeId="0" xr:uid="{2A9366D6-8313-4DE7-8026-2C3129A3FB00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
</t>
        </r>
      </text>
    </comment>
    <comment ref="H1" authorId="0" shapeId="0" xr:uid="{A7820842-6957-44AF-95D7-BD687AD0C4AF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I1" authorId="0" shapeId="0" xr:uid="{D375CAA4-463B-4C95-9FA6-8DC63AACEAB5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</t>
        </r>
      </text>
    </comment>
    <comment ref="J1" authorId="0" shapeId="0" xr:uid="{AD83EC89-6153-4670-8CBB-4E6CA5C86C91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</t>
        </r>
      </text>
    </comment>
    <comment ref="K1" authorId="0" shapeId="0" xr:uid="{84AA7B8F-3B92-4CB1-9E71-2AF33F656C14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L1" authorId="0" shapeId="0" xr:uid="{7526946C-41D5-4829-B308-1650E77D423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M1" authorId="0" shapeId="0" xr:uid="{20133354-7E2B-4882-8976-B538DA0E9DCC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N1" authorId="0" shapeId="0" xr:uid="{0BB66433-DD2E-4DEE-AFDC-3FA78A8184D4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O1" authorId="0" shapeId="0" xr:uid="{B04B2DEB-27CE-419E-BC3B-0FB6B7A68165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P1" authorId="0" shapeId="0" xr:uid="{58A5D885-9BC2-476F-BF06-F0309D4C7050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Q1" authorId="0" shapeId="0" xr:uid="{C113E58D-B88E-4493-AD1B-9B892DD59342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R1" authorId="0" shapeId="0" xr:uid="{940B154D-7452-4F2B-B3EA-98A73028C172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</t>
        </r>
      </text>
    </comment>
    <comment ref="S1" authorId="0" shapeId="0" xr:uid="{C8921372-7901-4FDB-9DE4-ABE65146E248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</t>
        </r>
      </text>
    </comment>
    <comment ref="T1" authorId="0" shapeId="0" xr:uid="{F77417E7-A1FB-4D85-A87C-76717C2C3C4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</t>
        </r>
      </text>
    </comment>
    <comment ref="U1" authorId="0" shapeId="0" xr:uid="{F575E636-437E-4CF1-8B6E-96B023D5AE36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
</t>
        </r>
      </text>
    </comment>
    <comment ref="V1" authorId="0" shapeId="0" xr:uid="{C638606F-EBAE-46C2-A8D4-9EFA6F88BD1F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W1" authorId="0" shapeId="0" xr:uid="{11801452-0643-41C8-ADA2-7E49C0D5C670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X1" authorId="0" shapeId="0" xr:uid="{D549E3FE-1D2E-4000-8A1C-43D7C5F43A8B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Y1" authorId="0" shapeId="0" xr:uid="{A0E8791D-7C0E-4E90-A240-A2779DFCF065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Z1" authorId="0" shapeId="0" xr:uid="{C3F56138-B0D8-4E12-8A92-B9E332202003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
</t>
        </r>
      </text>
    </comment>
    <comment ref="AA1" authorId="0" shapeId="0" xr:uid="{15EB0739-ABDF-40E3-BB3E-19D7A2DB093C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AB1" authorId="0" shapeId="0" xr:uid="{477AE41F-20EF-4168-9424-51676899A3B3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AC1" authorId="0" shapeId="0" xr:uid="{B8E0718C-2E74-4C3E-9BDE-7F13C84C2F3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3)NULL</t>
        </r>
      </text>
    </comment>
    <comment ref="AD1" authorId="0" shapeId="0" xr:uid="{9063F0D5-250E-43D3-91F7-A3FFC022602E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3)NULL</t>
        </r>
      </text>
    </comment>
    <comment ref="AE1" authorId="0" shapeId="0" xr:uid="{C20B44D5-C73C-452B-B218-DFFE6E2CA881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3)NULL
</t>
        </r>
      </text>
    </comment>
    <comment ref="AF1" authorId="0" shapeId="0" xr:uid="{89295BBB-5900-44E7-BF7C-0B316DB9A0A0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3)NULL
</t>
        </r>
      </text>
    </comment>
    <comment ref="AG1" authorId="0" shapeId="0" xr:uid="{3BE496E7-9434-4256-8143-F9D9746AB5F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
</t>
        </r>
      </text>
    </comment>
    <comment ref="AH1" authorId="0" shapeId="0" xr:uid="{3EEB3133-569D-483C-88AC-846C30B54849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AI1" authorId="0" shapeId="0" xr:uid="{65D197FD-C0B3-43DD-9D1E-94A9B3444BF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3)NULL</t>
        </r>
      </text>
    </comment>
    <comment ref="AJ1" authorId="0" shapeId="0" xr:uid="{3DD11FAC-BC27-4A2C-8597-EAC247FB583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NULL</t>
        </r>
      </text>
    </comment>
    <comment ref="AK1" authorId="0" shapeId="0" xr:uid="{02525560-CB10-40F4-82AD-9B6F9FAF7A90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AL1" authorId="0" shapeId="0" xr:uid="{BE5AB045-06FA-45CE-96E1-F077B0F6468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AM1" authorId="0" shapeId="0" xr:uid="{462E69DC-59DE-454E-95CA-ABA14189FF0C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AN1" authorId="0" shapeId="0" xr:uid="{0B19FB29-40E3-4E4A-B4A1-4A2378328A5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AO1" authorId="0" shapeId="0" xr:uid="{6F423C66-BF29-4E3A-9199-8E3053FA0086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Natalie</author>
  </authors>
  <commentList>
    <comment ref="A1" authorId="0" shapeId="0" xr:uid="{95702C2E-38B9-4954-B7E2-EFC4EC7B34B4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
</t>
        </r>
      </text>
    </comment>
    <comment ref="B1" authorId="0" shapeId="0" xr:uid="{ABE20657-72E4-4E9C-A879-DAD33B255652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C1" authorId="0" shapeId="0" xr:uid="{815F5528-0B7E-4517-B616-2E3E908A3178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[date] NULL</t>
        </r>
      </text>
    </comment>
    <comment ref="D1" authorId="0" shapeId="0" xr:uid="{3B16EEDE-6097-497C-B9F8-D5BB1CB27F1F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[date] NULL</t>
        </r>
      </text>
    </comment>
    <comment ref="E1" authorId="0" shapeId="0" xr:uid="{6154265E-E907-4DC3-BDFB-33AB4FE0D7E8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  <comment ref="F1" authorId="0" shapeId="0" xr:uid="{2A2E223C-C0F6-440B-BA95-5667C004EACE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3)NULL</t>
        </r>
      </text>
    </comment>
    <comment ref="H1" authorId="0" shapeId="0" xr:uid="{9E84A3D1-B9B1-4867-98B0-55E11F72736E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I1" authorId="0" shapeId="0" xr:uid="{3A979E21-A64C-4F78-8D0F-D3019EECD5F6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Natalie</author>
  </authors>
  <commentList>
    <comment ref="A1" authorId="0" shapeId="0" xr:uid="{78B55C08-8AA9-4EC6-89F5-7407D59E3EB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B1" authorId="0" shapeId="0" xr:uid="{DB451189-0541-45B1-A5BC-A0FA4EBA283C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C1" authorId="0" shapeId="0" xr:uid="{E4E5F072-0E40-4C1D-8080-8D2715C1E1A7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[date] NULL</t>
        </r>
      </text>
    </comment>
    <comment ref="D1" authorId="0" shapeId="0" xr:uid="{5F358550-2334-48C7-BFC0-DEB5BF4907AB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Natalie</author>
  </authors>
  <commentList>
    <comment ref="A1" authorId="0" shapeId="0" xr:uid="{BC8BE493-3D5E-4AE0-8D11-DAB6A5089704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B1" authorId="0" shapeId="0" xr:uid="{D37EDDD8-5466-4A7D-AD8C-0B9B30FF4C78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C1" authorId="0" shapeId="0" xr:uid="{3E34168E-BBA4-4139-B6AF-34AEFD47B27C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3)NULL</t>
        </r>
      </text>
    </comment>
    <comment ref="D1" authorId="0" shapeId="0" xr:uid="{825355D1-8D8D-4E5D-B412-803B208A9D7D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3)NULL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Natalie</author>
  </authors>
  <commentList>
    <comment ref="A1" authorId="0" shapeId="0" xr:uid="{A88FD412-0EA5-4F03-901D-213378733C33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B1" authorId="0" shapeId="0" xr:uid="{8B390637-77CB-47A8-BE14-960B5B704B22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C1" authorId="0" shapeId="0" xr:uid="{6B97AFBE-5AC8-43E3-A6AA-B349296442F3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[nvarchar](250)NOT NULL</t>
        </r>
      </text>
    </comment>
    <comment ref="D1" authorId="0" shapeId="0" xr:uid="{59A1235D-73CE-44C0-A6B5-C8D52248D31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[date] NULL</t>
        </r>
      </text>
    </comment>
    <comment ref="E1" authorId="0" shapeId="0" xr:uid="{4F256F2B-9974-4856-926F-D5E88FBEBD53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[date] NULL</t>
        </r>
      </text>
    </comment>
    <comment ref="F1" authorId="0" shapeId="0" xr:uid="{0619288C-D95B-4169-A329-FDD5473BC376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[decimal](18, 3) NULL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Natalie</author>
  </authors>
  <commentList>
    <comment ref="A1" authorId="0" shapeId="0" xr:uid="{8FB5F50B-0F7C-4B59-A8A7-5C08CAD05E91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[nvarchar](250)NOT NULL
</t>
        </r>
      </text>
    </comment>
    <comment ref="B1" authorId="0" shapeId="0" xr:uid="{05A34D11-435E-41F5-B8F7-5B0409669C6B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
</t>
        </r>
      </text>
    </comment>
    <comment ref="C1" authorId="0" shapeId="0" xr:uid="{526CA71B-D602-44D6-A252-33695C2AF45E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[nvarchar](250) NOT NULL</t>
        </r>
      </text>
    </comment>
    <comment ref="D1" authorId="0" shapeId="0" xr:uid="{5FA2A6B5-4772-451E-926C-C9D7FBBE121E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[date] NULL</t>
        </r>
      </text>
    </comment>
    <comment ref="E1" authorId="0" shapeId="0" xr:uid="{56DD3AF1-DAE6-42DC-BC68-EF1C5BF8F30A}">
      <text>
        <r>
          <rPr>
            <b/>
            <sz val="9"/>
            <color indexed="81"/>
            <rFont val="Tahoma"/>
            <family val="2"/>
            <charset val="204"/>
          </rPr>
          <t>Natalie:</t>
        </r>
        <r>
          <rPr>
            <sz val="9"/>
            <color indexed="81"/>
            <rFont val="Tahoma"/>
            <family val="2"/>
            <charset val="204"/>
          </rPr>
          <t xml:space="preserve">
[int] NULL</t>
        </r>
      </text>
    </comment>
  </commentList>
</comments>
</file>

<file path=xl/sharedStrings.xml><?xml version="1.0" encoding="utf-8"?>
<sst xmlns="http://schemas.openxmlformats.org/spreadsheetml/2006/main" count="1250" uniqueCount="120">
  <si>
    <t>On hand</t>
  </si>
  <si>
    <t>Date</t>
  </si>
  <si>
    <t>Item code</t>
  </si>
  <si>
    <t>Location</t>
  </si>
  <si>
    <t>Location description</t>
  </si>
  <si>
    <t>Min lot</t>
  </si>
  <si>
    <t>Rounding</t>
  </si>
  <si>
    <t>Delivery date</t>
  </si>
  <si>
    <t>DC name</t>
  </si>
  <si>
    <t>Start date</t>
  </si>
  <si>
    <t>End date</t>
  </si>
  <si>
    <t>https://gmdhsoftware.com/documentation-sl/database-connection</t>
  </si>
  <si>
    <t>https://gmdhsoftware.com/documentation-sl/database-connection-data-types</t>
  </si>
  <si>
    <t>https://gmdhsoftware.com/documentation-sl/database-connection-importing-data</t>
  </si>
  <si>
    <t>https://gmdhsoftware.com/documentation-sl/database-connection-exporting-data</t>
  </si>
  <si>
    <t>Data types:</t>
  </si>
  <si>
    <t>Importing Data:</t>
  </si>
  <si>
    <t>Exporting Data:</t>
  </si>
  <si>
    <t>An SQL query example for the Transaction tab (database connection), 
SELECT * FROM [table name]
ORDER BY Date DESC</t>
  </si>
  <si>
    <t>User guide for the database connection:</t>
  </si>
  <si>
    <t>Quantity sold</t>
  </si>
  <si>
    <t>Transaction revenue</t>
  </si>
  <si>
    <t>Transaction profit</t>
  </si>
  <si>
    <t>Channel</t>
  </si>
  <si>
    <t>On hand change</t>
  </si>
  <si>
    <t>Location category</t>
  </si>
  <si>
    <t>Outlier</t>
  </si>
  <si>
    <t>Item description</t>
  </si>
  <si>
    <t>Item category</t>
  </si>
  <si>
    <t>Transfer region</t>
  </si>
  <si>
    <t>Last on hand</t>
  </si>
  <si>
    <t>Use model from</t>
  </si>
  <si>
    <t>Adjust model level</t>
  </si>
  <si>
    <t>Lead time</t>
  </si>
  <si>
    <t>Lead time varience</t>
  </si>
  <si>
    <t>Order cycle</t>
  </si>
  <si>
    <t>Ordering days</t>
  </si>
  <si>
    <t>Max lot</t>
  </si>
  <si>
    <t>Supplier code</t>
  </si>
  <si>
    <t>Supplier's item code</t>
  </si>
  <si>
    <t>Supplier's currency</t>
  </si>
  <si>
    <t>Supplier's min weight</t>
  </si>
  <si>
    <t>Supplier's min. volume</t>
  </si>
  <si>
    <t>Supplier's min. qty</t>
  </si>
  <si>
    <t>Supplier's min. cost</t>
  </si>
  <si>
    <t>Shelf life, periods</t>
  </si>
  <si>
    <t>Shelf life, days</t>
  </si>
  <si>
    <t># of periods for safety stock</t>
  </si>
  <si>
    <t>Display qty</t>
  </si>
  <si>
    <t>Service level</t>
  </si>
  <si>
    <t>Info field</t>
  </si>
  <si>
    <t>Terminated</t>
  </si>
  <si>
    <t>Container ID</t>
  </si>
  <si>
    <t>Container's weight</t>
  </si>
  <si>
    <t>Container's volume</t>
  </si>
  <si>
    <t>Container's qty</t>
  </si>
  <si>
    <t>Sendout date</t>
  </si>
  <si>
    <t>Qty to receive</t>
  </si>
  <si>
    <t>Lot cost</t>
  </si>
  <si>
    <t>Order number</t>
  </si>
  <si>
    <t>Order type</t>
  </si>
  <si>
    <t>Source from</t>
  </si>
  <si>
    <t>Shipment date</t>
  </si>
  <si>
    <t>Qty to ship</t>
  </si>
  <si>
    <t>Finished good's code</t>
  </si>
  <si>
    <t>Material's code</t>
  </si>
  <si>
    <t>Finished batch size</t>
  </si>
  <si>
    <t>Discount</t>
  </si>
  <si>
    <t>Batch code</t>
  </si>
  <si>
    <t>Expiration date</t>
  </si>
  <si>
    <t>Chocolate</t>
  </si>
  <si>
    <t>Pharmacies</t>
  </si>
  <si>
    <t>Vital Blue 150 g Vitamins</t>
  </si>
  <si>
    <t>Direct sale</t>
  </si>
  <si>
    <t>WH San Francisco</t>
  </si>
  <si>
    <t xml:space="preserve">WH New Jersey </t>
  </si>
  <si>
    <t xml:space="preserve">Disctribution Center </t>
  </si>
  <si>
    <t>Distributors</t>
  </si>
  <si>
    <t>WH2- 56897</t>
  </si>
  <si>
    <t>Milk Chocolate Bar Pack</t>
  </si>
  <si>
    <t>Milk Chocolate Bar</t>
  </si>
  <si>
    <t>56213-P</t>
  </si>
  <si>
    <t>Sales price/unit</t>
  </si>
  <si>
    <t>Weight/unit</t>
  </si>
  <si>
    <t>Purchase price/unit</t>
  </si>
  <si>
    <t>Inventory value/unit</t>
  </si>
  <si>
    <t>WH-001</t>
  </si>
  <si>
    <t>WH-002</t>
  </si>
  <si>
    <t xml:space="preserve">DC </t>
  </si>
  <si>
    <t>WH-003</t>
  </si>
  <si>
    <t>WH-004</t>
  </si>
  <si>
    <t>WH New York</t>
  </si>
  <si>
    <t>WH Los Angeles</t>
  </si>
  <si>
    <t>West</t>
  </si>
  <si>
    <t>East</t>
  </si>
  <si>
    <t>Muesli box, 500 g</t>
  </si>
  <si>
    <t>Cereals</t>
  </si>
  <si>
    <t>1866-MB-RO</t>
  </si>
  <si>
    <t>Rolled oats</t>
  </si>
  <si>
    <t>1866-MB-TWG</t>
  </si>
  <si>
    <t>Toasted wheat germ</t>
  </si>
  <si>
    <t>1866-MB-WB</t>
  </si>
  <si>
    <t>Wheat bran</t>
  </si>
  <si>
    <t>1866-MB-OB</t>
  </si>
  <si>
    <t>Oat bran</t>
  </si>
  <si>
    <t>1866-MB-CW</t>
  </si>
  <si>
    <t>Chopped walnuts</t>
  </si>
  <si>
    <t>MB-50046</t>
  </si>
  <si>
    <t xml:space="preserve">WH-001 </t>
  </si>
  <si>
    <t>WH2- 56898</t>
  </si>
  <si>
    <t>WH3- 56899</t>
  </si>
  <si>
    <t>WH4- 57899</t>
  </si>
  <si>
    <t>Purchase</t>
  </si>
  <si>
    <t>DC</t>
  </si>
  <si>
    <t>5265-234</t>
  </si>
  <si>
    <t>4589-278</t>
  </si>
  <si>
    <t>1,2,3,4,5,6,7</t>
  </si>
  <si>
    <t>1,2,3,4,5</t>
  </si>
  <si>
    <t>Volume/unit</t>
  </si>
  <si>
    <t>Material qty/batch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</si>
</sst>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14" fontId="0" fillId="0" borderId="0" xfId="0" applyNumberFormat="1"/>
    <xf numFmtId="0" fontId="5" fillId="0" borderId="0" xfId="1"/>
    <xf numFmtId="0" fontId="0" fillId="0" borderId="0" xfId="0" applyAlignment="1">
      <alignment horizontal="left"/>
    </xf>
    <xf numFmtId="14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0" fillId="0" borderId="1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14" fillId="0" borderId="1" xfId="0" applyFont="1" applyFill="1" applyBorder="1"/>
    <xf numFmtId="0" fontId="12" fillId="0" borderId="0" xfId="0" applyFont="1" applyAlignment="1">
      <alignment horizontal="left"/>
    </xf>
    <xf numFmtId="0" fontId="15" fillId="0" borderId="0" xfId="0" applyFont="1"/>
    <xf numFmtId="14" fontId="12" fillId="0" borderId="0" xfId="0" applyNumberFormat="1" applyFont="1"/>
    <xf numFmtId="14" fontId="15" fillId="0" borderId="0" xfId="0" applyNumberFormat="1" applyFont="1"/>
    <xf numFmtId="14" fontId="10" fillId="0" borderId="0" xfId="0" applyNumberFormat="1" applyFont="1" applyFill="1"/>
    <xf numFmtId="0" fontId="10" fillId="0" borderId="0" xfId="0" applyFont="1" applyFill="1"/>
    <xf numFmtId="0" fontId="14" fillId="0" borderId="0" xfId="0" applyFont="1" applyFill="1"/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2" fillId="0" borderId="0" xfId="0" applyNumberFormat="1" applyFont="1" applyFill="1"/>
    <xf numFmtId="0" fontId="1" fillId="0" borderId="0" xfId="0" applyFont="1"/>
    <xf numFmtId="0" fontId="2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1" fillId="0" borderId="0" xfId="0" applyFont="1" applyFill="1"/>
    <xf numFmtId="0" fontId="0" fillId="0" borderId="0" xfId="0" applyFill="1"/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gmdhsoftware.com/documentation-sl/database-connection-importing-data" TargetMode="External"/><Relationship Id="rId2" Type="http://schemas.openxmlformats.org/officeDocument/2006/relationships/hyperlink" Target="https://gmdhsoftware.com/documentation-sl/database-connection-data-types" TargetMode="External"/><Relationship Id="rId1" Type="http://schemas.openxmlformats.org/officeDocument/2006/relationships/hyperlink" Target="https://gmdhsoftware.com/documentation-sl/database-connection" TargetMode="External"/><Relationship Id="rId4" Type="http://schemas.openxmlformats.org/officeDocument/2006/relationships/hyperlink" Target="https://gmdhsoftware.com/documentation-sl/database-connection-exporting-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1"/>
  <sheetViews>
    <sheetView tabSelected="1" workbookViewId="0"/>
  </sheetViews>
  <sheetFormatPr defaultRowHeight="14.4"/>
  <cols>
    <col min="1" max="1" width="10.5546875" style="6" bestFit="1" customWidth="1"/>
    <col min="2" max="2" width="14.44140625" style="7" bestFit="1" customWidth="1"/>
    <col min="3" max="3" width="20.5546875" style="7" bestFit="1" customWidth="1"/>
    <col min="4" max="4" width="16.77734375" style="7" bestFit="1" customWidth="1"/>
    <col min="5" max="5" width="18.21875" style="7" bestFit="1" customWidth="1"/>
    <col min="6" max="6" width="18.21875" style="7" customWidth="1"/>
    <col min="7" max="7" width="23" style="7" bestFit="1" customWidth="1"/>
    <col min="8" max="8" width="10.33203125" style="7" bestFit="1" customWidth="1"/>
    <col min="9" max="9" width="18.33203125" style="7" bestFit="1" customWidth="1"/>
    <col min="10" max="10" width="10.44140625" style="7" bestFit="1" customWidth="1"/>
    <col min="11" max="11" width="14.88671875" style="7" bestFit="1" customWidth="1"/>
    <col min="12" max="12" width="8.88671875" style="7"/>
    <col min="13" max="13" width="11.88671875" style="7" customWidth="1"/>
    <col min="14" max="14" width="10.44140625" style="7" customWidth="1"/>
    <col min="15" max="18" width="11.44140625" style="7" customWidth="1"/>
    <col min="19" max="19" width="11.21875" style="7" customWidth="1"/>
    <col min="20" max="22" width="12.21875" style="7" customWidth="1"/>
    <col min="23" max="24" width="10.33203125" style="7" customWidth="1"/>
    <col min="25" max="27" width="11.33203125" style="7" customWidth="1"/>
    <col min="28" max="28" width="9.6640625" style="7" customWidth="1"/>
    <col min="29" max="31" width="10.6640625" style="7" customWidth="1"/>
    <col min="32" max="32" width="10.77734375" style="7" customWidth="1"/>
    <col min="33" max="35" width="11.77734375" style="7" customWidth="1"/>
    <col min="36" max="37" width="10.5546875" style="7" customWidth="1"/>
    <col min="38" max="40" width="11.5546875" style="7" customWidth="1"/>
    <col min="41" max="41" width="10.33203125" style="7" customWidth="1"/>
    <col min="42" max="44" width="11.33203125" style="7" customWidth="1"/>
    <col min="45" max="45" width="10.88671875" style="7" customWidth="1"/>
    <col min="46" max="48" width="11.88671875" style="7" customWidth="1"/>
    <col min="49" max="50" width="10.5546875" style="7" customWidth="1"/>
    <col min="51" max="53" width="11.5546875" style="7" customWidth="1"/>
    <col min="54" max="54" width="10.21875" style="7" customWidth="1"/>
    <col min="55" max="57" width="11.21875" style="7" customWidth="1"/>
    <col min="58" max="59" width="10.44140625" style="7" customWidth="1"/>
    <col min="60" max="61" width="11.44140625" style="7" customWidth="1"/>
    <col min="62" max="63" width="10.88671875" style="7" customWidth="1"/>
    <col min="64" max="66" width="11.88671875" style="7" customWidth="1"/>
    <col min="67" max="67" width="10.44140625" style="7" customWidth="1"/>
    <col min="68" max="70" width="11.44140625" style="7" customWidth="1"/>
    <col min="71" max="71" width="11.21875" style="7" customWidth="1"/>
    <col min="72" max="74" width="12.21875" style="7" customWidth="1"/>
    <col min="75" max="76" width="10.33203125" style="7" customWidth="1"/>
    <col min="77" max="79" width="11.33203125" style="7" customWidth="1"/>
    <col min="80" max="80" width="9.6640625" style="7" customWidth="1"/>
    <col min="81" max="83" width="10.6640625" style="7" customWidth="1"/>
    <col min="84" max="84" width="10.77734375" style="7" customWidth="1"/>
    <col min="85" max="88" width="11.77734375" style="7" customWidth="1"/>
    <col min="89" max="89" width="10.5546875" style="7" customWidth="1"/>
    <col min="90" max="92" width="11.5546875" style="7" customWidth="1"/>
    <col min="93" max="93" width="10.33203125" style="7" customWidth="1"/>
    <col min="94" max="96" width="11.33203125" style="7" customWidth="1"/>
    <col min="97" max="98" width="10.88671875" style="7" customWidth="1"/>
    <col min="99" max="101" width="11.88671875" style="7" customWidth="1"/>
    <col min="102" max="102" width="10.5546875" style="7" customWidth="1"/>
    <col min="103" max="105" width="11.5546875" style="7" customWidth="1"/>
    <col min="106" max="106" width="10.21875" style="7" customWidth="1"/>
    <col min="107" max="109" width="11.21875" style="7" customWidth="1"/>
    <col min="110" max="111" width="10.44140625" style="7" customWidth="1"/>
    <col min="112" max="113" width="11.44140625" style="7" customWidth="1"/>
    <col min="114" max="115" width="10.88671875" style="7" customWidth="1"/>
    <col min="116" max="118" width="11.88671875" style="7" customWidth="1"/>
    <col min="119" max="119" width="10.44140625" style="7" customWidth="1"/>
    <col min="120" max="122" width="11.44140625" style="7" customWidth="1"/>
    <col min="123" max="123" width="11.21875" style="7" customWidth="1"/>
    <col min="124" max="127" width="12.21875" style="7" customWidth="1"/>
    <col min="128" max="128" width="10.33203125" style="7" customWidth="1"/>
    <col min="129" max="131" width="11.33203125" style="7" customWidth="1"/>
    <col min="132" max="132" width="9.6640625" style="7" customWidth="1"/>
    <col min="133" max="135" width="10.6640625" style="7" customWidth="1"/>
    <col min="136" max="137" width="10.77734375" style="7" customWidth="1"/>
    <col min="138" max="140" width="11.77734375" style="7" customWidth="1"/>
    <col min="141" max="141" width="10.5546875" style="7" customWidth="1"/>
    <col min="142" max="144" width="11.5546875" style="7" customWidth="1"/>
    <col min="145" max="145" width="10.33203125" style="7" customWidth="1"/>
    <col min="146" max="148" width="11.33203125" style="7" customWidth="1"/>
    <col min="149" max="150" width="10.88671875" style="7" customWidth="1"/>
    <col min="151" max="153" width="11.88671875" style="7" customWidth="1"/>
    <col min="154" max="154" width="10.5546875" style="7" customWidth="1"/>
    <col min="155" max="157" width="11.5546875" style="7" customWidth="1"/>
    <col min="158" max="158" width="10.21875" style="7" customWidth="1"/>
    <col min="159" max="162" width="11.21875" style="7" customWidth="1"/>
    <col min="163" max="163" width="10.44140625" style="7" customWidth="1"/>
    <col min="164" max="166" width="11.44140625" style="7" customWidth="1"/>
    <col min="167" max="167" width="10.88671875" style="7" customWidth="1"/>
    <col min="168" max="170" width="11.88671875" style="7" customWidth="1"/>
    <col min="171" max="171" width="10.44140625" style="7" customWidth="1"/>
    <col min="172" max="174" width="11.44140625" style="7" customWidth="1"/>
    <col min="175" max="176" width="11.21875" style="7" customWidth="1"/>
    <col min="177" max="177" width="12.21875" style="7" customWidth="1"/>
    <col min="178" max="178" width="9.109375" style="7"/>
    <col min="179" max="16384" width="8.88671875" style="7"/>
  </cols>
  <sheetData>
    <row r="1" spans="1:12" s="22" customFormat="1">
      <c r="A1" s="21" t="s">
        <v>1</v>
      </c>
      <c r="B1" s="22" t="s">
        <v>20</v>
      </c>
      <c r="C1" s="22" t="s">
        <v>21</v>
      </c>
      <c r="D1" s="22" t="s">
        <v>82</v>
      </c>
      <c r="E1" s="22" t="s">
        <v>22</v>
      </c>
      <c r="F1" s="22" t="s">
        <v>2</v>
      </c>
      <c r="G1" s="22" t="s">
        <v>3</v>
      </c>
      <c r="H1" s="22" t="s">
        <v>23</v>
      </c>
      <c r="I1" s="22" t="s">
        <v>25</v>
      </c>
      <c r="J1" s="22" t="s">
        <v>0</v>
      </c>
      <c r="K1" s="22" t="s">
        <v>24</v>
      </c>
      <c r="L1" s="22" t="s">
        <v>26</v>
      </c>
    </row>
    <row r="2" spans="1:12">
      <c r="A2" s="6">
        <v>43101</v>
      </c>
      <c r="B2" s="7">
        <v>110</v>
      </c>
      <c r="C2" s="7">
        <v>980.1</v>
      </c>
      <c r="D2" s="7">
        <v>8.91</v>
      </c>
      <c r="F2" s="8">
        <v>50046</v>
      </c>
      <c r="G2" s="7" t="s">
        <v>87</v>
      </c>
      <c r="H2" s="7" t="s">
        <v>73</v>
      </c>
      <c r="J2" s="7">
        <v>400</v>
      </c>
    </row>
    <row r="3" spans="1:12">
      <c r="A3" s="6">
        <v>43101</v>
      </c>
      <c r="B3" s="7">
        <v>98</v>
      </c>
      <c r="C3" s="7">
        <v>485.1</v>
      </c>
      <c r="D3" s="7">
        <v>4.95</v>
      </c>
      <c r="F3" s="8">
        <v>56213</v>
      </c>
      <c r="G3" s="7" t="s">
        <v>86</v>
      </c>
      <c r="H3" s="7" t="s">
        <v>73</v>
      </c>
      <c r="J3" s="7">
        <v>547</v>
      </c>
    </row>
    <row r="4" spans="1:12">
      <c r="A4" s="6">
        <v>43101</v>
      </c>
      <c r="B4" s="7">
        <v>62</v>
      </c>
      <c r="C4" s="7">
        <v>2762.1</v>
      </c>
      <c r="D4" s="7">
        <v>44.55</v>
      </c>
      <c r="F4" s="8" t="s">
        <v>81</v>
      </c>
      <c r="G4" s="7" t="s">
        <v>87</v>
      </c>
      <c r="H4" s="7" t="s">
        <v>73</v>
      </c>
      <c r="J4" s="7">
        <v>266</v>
      </c>
      <c r="L4" s="7">
        <v>1</v>
      </c>
    </row>
    <row r="5" spans="1:12">
      <c r="A5" s="6">
        <v>43101</v>
      </c>
      <c r="B5" s="7">
        <v>55</v>
      </c>
      <c r="C5" s="7">
        <v>490.05</v>
      </c>
      <c r="D5" s="7">
        <v>8.91</v>
      </c>
      <c r="F5" s="8">
        <v>50046</v>
      </c>
      <c r="G5" s="7" t="s">
        <v>86</v>
      </c>
      <c r="H5" s="7" t="s">
        <v>73</v>
      </c>
      <c r="J5" s="7">
        <v>200</v>
      </c>
      <c r="L5" s="7">
        <v>1</v>
      </c>
    </row>
    <row r="6" spans="1:12">
      <c r="A6" s="6">
        <v>43101</v>
      </c>
      <c r="B6" s="7">
        <v>42</v>
      </c>
      <c r="C6" s="7">
        <v>166.32</v>
      </c>
      <c r="D6" s="7">
        <v>3.96</v>
      </c>
      <c r="F6" s="8">
        <v>56213</v>
      </c>
      <c r="G6" s="7" t="s">
        <v>87</v>
      </c>
      <c r="H6" s="7" t="s">
        <v>77</v>
      </c>
      <c r="J6" s="7">
        <v>138</v>
      </c>
    </row>
    <row r="7" spans="1:12">
      <c r="A7" s="6">
        <v>43101</v>
      </c>
      <c r="B7" s="7">
        <v>23</v>
      </c>
      <c r="C7" s="7">
        <v>1024.6500000000001</v>
      </c>
      <c r="D7" s="7">
        <f>D6*9</f>
        <v>35.64</v>
      </c>
      <c r="F7" s="8" t="s">
        <v>81</v>
      </c>
      <c r="G7" s="7" t="s">
        <v>86</v>
      </c>
      <c r="H7" s="7" t="s">
        <v>73</v>
      </c>
      <c r="J7" s="7">
        <v>156</v>
      </c>
    </row>
    <row r="8" spans="1:12">
      <c r="A8" s="6">
        <v>43101</v>
      </c>
      <c r="B8" s="7">
        <v>21</v>
      </c>
      <c r="C8" s="7">
        <v>83.16</v>
      </c>
      <c r="D8" s="7">
        <v>3.96</v>
      </c>
      <c r="F8" s="8">
        <v>56213</v>
      </c>
      <c r="G8" s="7" t="s">
        <v>86</v>
      </c>
      <c r="H8" s="7" t="s">
        <v>77</v>
      </c>
      <c r="J8" s="7">
        <v>69</v>
      </c>
    </row>
    <row r="9" spans="1:12">
      <c r="A9" s="6">
        <v>43101</v>
      </c>
      <c r="B9" s="7">
        <v>98</v>
      </c>
      <c r="C9" s="7">
        <v>485.1</v>
      </c>
      <c r="D9" s="7">
        <v>4.95</v>
      </c>
      <c r="F9" s="8">
        <v>56213</v>
      </c>
      <c r="G9" s="7" t="s">
        <v>89</v>
      </c>
      <c r="H9" s="7" t="s">
        <v>73</v>
      </c>
      <c r="J9" s="7">
        <v>547</v>
      </c>
    </row>
    <row r="10" spans="1:12">
      <c r="A10" s="6">
        <v>43101</v>
      </c>
      <c r="B10" s="7">
        <v>55</v>
      </c>
      <c r="C10" s="7">
        <v>490.05</v>
      </c>
      <c r="D10" s="7">
        <v>8.91</v>
      </c>
      <c r="F10" s="8">
        <v>50046</v>
      </c>
      <c r="G10" s="7" t="s">
        <v>89</v>
      </c>
      <c r="H10" s="7" t="s">
        <v>73</v>
      </c>
      <c r="J10" s="7">
        <v>200</v>
      </c>
    </row>
    <row r="11" spans="1:12">
      <c r="A11" s="6">
        <v>43101</v>
      </c>
      <c r="B11" s="7">
        <v>23</v>
      </c>
      <c r="C11" s="7">
        <v>1024.6500000000001</v>
      </c>
      <c r="D11" s="7">
        <v>35.64</v>
      </c>
      <c r="F11" s="8" t="s">
        <v>81</v>
      </c>
      <c r="G11" s="7" t="s">
        <v>89</v>
      </c>
      <c r="H11" s="7" t="s">
        <v>73</v>
      </c>
      <c r="J11" s="7">
        <v>156</v>
      </c>
    </row>
    <row r="12" spans="1:12">
      <c r="A12" s="6">
        <v>43101</v>
      </c>
      <c r="B12" s="7">
        <v>98</v>
      </c>
      <c r="C12" s="7">
        <v>485.1</v>
      </c>
      <c r="D12" s="7">
        <v>4.95</v>
      </c>
      <c r="F12" s="8">
        <v>56213</v>
      </c>
      <c r="G12" s="7" t="s">
        <v>90</v>
      </c>
      <c r="H12" s="7" t="s">
        <v>73</v>
      </c>
      <c r="J12" s="7">
        <v>547</v>
      </c>
    </row>
    <row r="13" spans="1:12">
      <c r="A13" s="6">
        <v>43101</v>
      </c>
      <c r="B13" s="7">
        <v>55</v>
      </c>
      <c r="C13" s="7">
        <v>490.05</v>
      </c>
      <c r="D13" s="7">
        <v>8.91</v>
      </c>
      <c r="F13" s="8">
        <v>50046</v>
      </c>
      <c r="G13" s="7" t="s">
        <v>90</v>
      </c>
      <c r="H13" s="7" t="s">
        <v>73</v>
      </c>
      <c r="J13" s="7">
        <v>200</v>
      </c>
    </row>
    <row r="14" spans="1:12">
      <c r="A14" s="6">
        <v>43101</v>
      </c>
      <c r="B14" s="7">
        <v>23</v>
      </c>
      <c r="C14" s="7">
        <v>1024.6500000000001</v>
      </c>
      <c r="D14" s="7">
        <v>35.64</v>
      </c>
      <c r="F14" s="8" t="s">
        <v>81</v>
      </c>
      <c r="G14" s="7" t="s">
        <v>90</v>
      </c>
      <c r="H14" s="7" t="s">
        <v>73</v>
      </c>
      <c r="J14" s="7">
        <v>156</v>
      </c>
    </row>
    <row r="15" spans="1:12">
      <c r="A15" s="6">
        <v>43101</v>
      </c>
      <c r="B15" s="7">
        <v>550</v>
      </c>
      <c r="C15" s="7">
        <v>4900.5</v>
      </c>
      <c r="D15" s="7">
        <v>8.91</v>
      </c>
      <c r="F15" s="8">
        <v>50046</v>
      </c>
      <c r="G15" s="7" t="s">
        <v>108</v>
      </c>
      <c r="H15" s="7" t="s">
        <v>73</v>
      </c>
    </row>
    <row r="16" spans="1:12">
      <c r="A16" s="6">
        <v>43101</v>
      </c>
      <c r="B16" s="7">
        <v>1100</v>
      </c>
      <c r="C16" s="7">
        <v>9801</v>
      </c>
      <c r="D16" s="7">
        <v>8.91</v>
      </c>
      <c r="F16" s="8">
        <v>50046</v>
      </c>
      <c r="G16" s="7" t="s">
        <v>87</v>
      </c>
      <c r="H16" s="7" t="s">
        <v>73</v>
      </c>
    </row>
    <row r="17" spans="1:12">
      <c r="A17" s="6">
        <v>43101</v>
      </c>
      <c r="B17" s="7">
        <v>550</v>
      </c>
      <c r="C17" s="7">
        <v>4900.5</v>
      </c>
      <c r="D17" s="7">
        <f>C17/B17</f>
        <v>8.91</v>
      </c>
      <c r="F17" s="17" t="s">
        <v>107</v>
      </c>
      <c r="G17" s="7" t="s">
        <v>108</v>
      </c>
      <c r="H17" s="7" t="s">
        <v>73</v>
      </c>
    </row>
    <row r="18" spans="1:12">
      <c r="A18" s="6">
        <v>43101</v>
      </c>
      <c r="B18" s="7">
        <v>1100</v>
      </c>
      <c r="C18" s="7">
        <v>9801</v>
      </c>
      <c r="D18" s="7">
        <f>C18/B18</f>
        <v>8.91</v>
      </c>
      <c r="F18" s="17" t="s">
        <v>107</v>
      </c>
      <c r="G18" s="7" t="s">
        <v>87</v>
      </c>
      <c r="H18" s="7" t="s">
        <v>73</v>
      </c>
    </row>
    <row r="19" spans="1:12">
      <c r="A19" s="6">
        <v>43132</v>
      </c>
      <c r="B19" s="7">
        <v>116</v>
      </c>
      <c r="C19" s="7">
        <v>918.72</v>
      </c>
      <c r="D19" s="7">
        <v>7.92</v>
      </c>
      <c r="F19" s="8">
        <v>50046</v>
      </c>
      <c r="G19" s="7" t="s">
        <v>87</v>
      </c>
      <c r="H19" s="7" t="s">
        <v>73</v>
      </c>
      <c r="J19" s="7">
        <v>284</v>
      </c>
    </row>
    <row r="20" spans="1:12">
      <c r="A20" s="6">
        <v>43132</v>
      </c>
      <c r="B20" s="7">
        <v>95</v>
      </c>
      <c r="C20" s="7">
        <v>470.25</v>
      </c>
      <c r="D20" s="7">
        <v>4.95</v>
      </c>
      <c r="F20" s="8">
        <v>56213</v>
      </c>
      <c r="G20" s="7" t="s">
        <v>86</v>
      </c>
      <c r="H20" s="7" t="s">
        <v>73</v>
      </c>
      <c r="J20" s="7">
        <v>387</v>
      </c>
    </row>
    <row r="21" spans="1:12">
      <c r="A21" s="6">
        <v>43132</v>
      </c>
      <c r="B21" s="7">
        <v>72</v>
      </c>
      <c r="C21" s="7">
        <v>285.12</v>
      </c>
      <c r="D21" s="7">
        <v>3.96</v>
      </c>
      <c r="F21" s="8">
        <v>56213</v>
      </c>
      <c r="G21" s="7" t="s">
        <v>87</v>
      </c>
      <c r="H21" s="7" t="s">
        <v>77</v>
      </c>
      <c r="J21" s="7">
        <v>66</v>
      </c>
    </row>
    <row r="22" spans="1:12">
      <c r="A22" s="6">
        <v>43132</v>
      </c>
      <c r="B22" s="7">
        <v>65</v>
      </c>
      <c r="C22" s="7">
        <v>2895.75</v>
      </c>
      <c r="D22" s="7">
        <v>44.55</v>
      </c>
      <c r="F22" s="8" t="s">
        <v>81</v>
      </c>
      <c r="G22" s="7" t="s">
        <v>87</v>
      </c>
      <c r="H22" s="7" t="s">
        <v>73</v>
      </c>
      <c r="J22" s="7">
        <v>240</v>
      </c>
      <c r="L22" s="7">
        <v>1</v>
      </c>
    </row>
    <row r="23" spans="1:12">
      <c r="A23" s="6">
        <v>43132</v>
      </c>
      <c r="B23" s="7">
        <v>58</v>
      </c>
      <c r="C23" s="7">
        <v>459.36</v>
      </c>
      <c r="D23" s="7">
        <v>7.92</v>
      </c>
      <c r="F23" s="8">
        <v>50046</v>
      </c>
      <c r="G23" s="7" t="s">
        <v>86</v>
      </c>
      <c r="H23" s="7" t="s">
        <v>73</v>
      </c>
      <c r="J23" s="7">
        <v>142</v>
      </c>
    </row>
    <row r="24" spans="1:12">
      <c r="A24" s="6">
        <v>43132</v>
      </c>
      <c r="B24" s="7">
        <v>36</v>
      </c>
      <c r="C24" s="7">
        <v>142.56</v>
      </c>
      <c r="D24" s="7">
        <v>3.96</v>
      </c>
      <c r="F24" s="8">
        <v>56213</v>
      </c>
      <c r="G24" s="7" t="s">
        <v>86</v>
      </c>
      <c r="H24" s="7" t="s">
        <v>77</v>
      </c>
      <c r="J24" s="7">
        <v>33</v>
      </c>
    </row>
    <row r="25" spans="1:12">
      <c r="A25" s="6">
        <v>43132</v>
      </c>
      <c r="B25" s="7">
        <v>21</v>
      </c>
      <c r="C25" s="7">
        <v>935.55000000000007</v>
      </c>
      <c r="D25" s="7">
        <v>44.550000000000004</v>
      </c>
      <c r="F25" s="8" t="s">
        <v>81</v>
      </c>
      <c r="G25" s="7" t="s">
        <v>86</v>
      </c>
      <c r="H25" s="7" t="s">
        <v>73</v>
      </c>
      <c r="J25" s="7">
        <v>135</v>
      </c>
    </row>
    <row r="26" spans="1:12">
      <c r="A26" s="6">
        <v>43132</v>
      </c>
      <c r="B26" s="7">
        <v>95</v>
      </c>
      <c r="C26" s="7">
        <v>470.25</v>
      </c>
      <c r="D26" s="7">
        <v>4.95</v>
      </c>
      <c r="F26" s="8">
        <v>56213</v>
      </c>
      <c r="G26" s="7" t="s">
        <v>89</v>
      </c>
      <c r="H26" s="7" t="s">
        <v>73</v>
      </c>
      <c r="J26" s="7">
        <v>387</v>
      </c>
    </row>
    <row r="27" spans="1:12">
      <c r="A27" s="6">
        <v>43132</v>
      </c>
      <c r="B27" s="7">
        <v>58</v>
      </c>
      <c r="C27" s="7">
        <v>459.36</v>
      </c>
      <c r="D27" s="7">
        <v>7.92</v>
      </c>
      <c r="F27" s="8">
        <v>50046</v>
      </c>
      <c r="G27" s="7" t="s">
        <v>89</v>
      </c>
      <c r="H27" s="7" t="s">
        <v>73</v>
      </c>
      <c r="J27" s="7">
        <v>142</v>
      </c>
    </row>
    <row r="28" spans="1:12">
      <c r="A28" s="6">
        <v>43132</v>
      </c>
      <c r="B28" s="7">
        <v>21</v>
      </c>
      <c r="C28" s="7">
        <v>935.55000000000007</v>
      </c>
      <c r="D28" s="7">
        <v>44.550000000000004</v>
      </c>
      <c r="F28" s="8" t="s">
        <v>81</v>
      </c>
      <c r="G28" s="7" t="s">
        <v>89</v>
      </c>
      <c r="H28" s="7" t="s">
        <v>73</v>
      </c>
      <c r="J28" s="7">
        <v>135</v>
      </c>
    </row>
    <row r="29" spans="1:12">
      <c r="A29" s="6">
        <v>43132</v>
      </c>
      <c r="B29" s="7">
        <v>95</v>
      </c>
      <c r="C29" s="7">
        <v>470.25</v>
      </c>
      <c r="D29" s="7">
        <v>4.95</v>
      </c>
      <c r="F29" s="8">
        <v>56213</v>
      </c>
      <c r="G29" s="7" t="s">
        <v>90</v>
      </c>
      <c r="H29" s="7" t="s">
        <v>73</v>
      </c>
      <c r="J29" s="7">
        <v>387</v>
      </c>
    </row>
    <row r="30" spans="1:12">
      <c r="A30" s="6">
        <v>43132</v>
      </c>
      <c r="B30" s="7">
        <v>58</v>
      </c>
      <c r="C30" s="7">
        <v>459.36</v>
      </c>
      <c r="D30" s="7">
        <v>7.92</v>
      </c>
      <c r="F30" s="8">
        <v>50046</v>
      </c>
      <c r="G30" s="7" t="s">
        <v>90</v>
      </c>
      <c r="H30" s="7" t="s">
        <v>73</v>
      </c>
      <c r="J30" s="7">
        <v>142</v>
      </c>
    </row>
    <row r="31" spans="1:12">
      <c r="A31" s="6">
        <v>43132</v>
      </c>
      <c r="B31" s="7">
        <v>21</v>
      </c>
      <c r="C31" s="7">
        <v>935.55000000000007</v>
      </c>
      <c r="D31" s="7">
        <v>44.550000000000004</v>
      </c>
      <c r="F31" s="8" t="s">
        <v>81</v>
      </c>
      <c r="G31" s="7" t="s">
        <v>90</v>
      </c>
      <c r="H31" s="7" t="s">
        <v>73</v>
      </c>
      <c r="J31" s="7">
        <v>135</v>
      </c>
    </row>
    <row r="32" spans="1:12">
      <c r="A32" s="6">
        <v>43132</v>
      </c>
      <c r="B32" s="7">
        <v>580</v>
      </c>
      <c r="C32" s="7">
        <v>4593.6000000000004</v>
      </c>
      <c r="D32" s="7">
        <v>7.9200000000000008</v>
      </c>
      <c r="F32" s="8">
        <v>50046</v>
      </c>
      <c r="G32" s="7" t="s">
        <v>108</v>
      </c>
      <c r="H32" s="7" t="s">
        <v>73</v>
      </c>
    </row>
    <row r="33" spans="1:10">
      <c r="A33" s="6">
        <v>43132</v>
      </c>
      <c r="B33" s="7">
        <v>1160</v>
      </c>
      <c r="C33" s="7">
        <v>9187.2000000000007</v>
      </c>
      <c r="D33" s="7">
        <v>7.9200000000000008</v>
      </c>
      <c r="F33" s="8">
        <v>50046</v>
      </c>
      <c r="G33" s="7" t="s">
        <v>87</v>
      </c>
      <c r="H33" s="7" t="s">
        <v>73</v>
      </c>
    </row>
    <row r="34" spans="1:10">
      <c r="A34" s="6">
        <v>43132</v>
      </c>
      <c r="B34" s="7">
        <v>580</v>
      </c>
      <c r="C34" s="7">
        <v>4593.6000000000004</v>
      </c>
      <c r="D34" s="7">
        <f>C34/B34</f>
        <v>7.9200000000000008</v>
      </c>
      <c r="F34" s="17" t="s">
        <v>107</v>
      </c>
      <c r="G34" s="7" t="s">
        <v>108</v>
      </c>
      <c r="H34" s="7" t="s">
        <v>73</v>
      </c>
    </row>
    <row r="35" spans="1:10">
      <c r="A35" s="6">
        <v>43132</v>
      </c>
      <c r="B35" s="7">
        <v>1160</v>
      </c>
      <c r="C35" s="7">
        <v>9187.2000000000007</v>
      </c>
      <c r="D35" s="7">
        <f>C35/B35</f>
        <v>7.9200000000000008</v>
      </c>
      <c r="F35" s="17" t="s">
        <v>107</v>
      </c>
      <c r="G35" s="7" t="s">
        <v>87</v>
      </c>
      <c r="H35" s="7" t="s">
        <v>73</v>
      </c>
    </row>
    <row r="36" spans="1:10">
      <c r="A36" s="6">
        <v>43160</v>
      </c>
      <c r="B36" s="7">
        <v>128</v>
      </c>
      <c r="C36" s="7">
        <v>5702.4</v>
      </c>
      <c r="D36" s="7">
        <v>44.55</v>
      </c>
      <c r="F36" s="8" t="s">
        <v>81</v>
      </c>
      <c r="G36" s="7" t="s">
        <v>87</v>
      </c>
      <c r="H36" s="7" t="s">
        <v>73</v>
      </c>
      <c r="J36" s="7">
        <v>189</v>
      </c>
    </row>
    <row r="37" spans="1:10">
      <c r="A37" s="6">
        <v>43160</v>
      </c>
      <c r="B37" s="7">
        <v>124</v>
      </c>
      <c r="C37" s="7">
        <v>982.08</v>
      </c>
      <c r="D37" s="7">
        <v>7.92</v>
      </c>
      <c r="F37" s="8">
        <v>50046</v>
      </c>
      <c r="G37" s="7" t="s">
        <v>87</v>
      </c>
      <c r="H37" s="7" t="s">
        <v>73</v>
      </c>
      <c r="J37" s="7">
        <v>160</v>
      </c>
    </row>
    <row r="38" spans="1:10">
      <c r="A38" s="6">
        <v>43160</v>
      </c>
      <c r="B38" s="7">
        <v>109</v>
      </c>
      <c r="C38" s="7">
        <v>539.55000000000007</v>
      </c>
      <c r="D38" s="7">
        <v>4.95</v>
      </c>
      <c r="F38" s="8">
        <v>56213</v>
      </c>
      <c r="G38" s="7" t="s">
        <v>86</v>
      </c>
      <c r="H38" s="7" t="s">
        <v>73</v>
      </c>
      <c r="J38" s="7">
        <v>215</v>
      </c>
    </row>
    <row r="39" spans="1:10">
      <c r="A39" s="6">
        <v>43160</v>
      </c>
      <c r="B39" s="7">
        <v>62</v>
      </c>
      <c r="C39" s="7">
        <v>491.04</v>
      </c>
      <c r="D39" s="7">
        <v>7.92</v>
      </c>
      <c r="F39" s="8">
        <v>50046</v>
      </c>
      <c r="G39" s="7" t="s">
        <v>86</v>
      </c>
      <c r="H39" s="7" t="s">
        <v>73</v>
      </c>
      <c r="J39" s="7">
        <v>80</v>
      </c>
    </row>
    <row r="40" spans="1:10">
      <c r="A40" s="6">
        <v>43160</v>
      </c>
      <c r="B40" s="7">
        <v>48</v>
      </c>
      <c r="C40" s="7">
        <v>2138.4</v>
      </c>
      <c r="D40" s="7">
        <v>44.550000000000004</v>
      </c>
      <c r="F40" s="8" t="s">
        <v>81</v>
      </c>
      <c r="G40" s="7" t="s">
        <v>86</v>
      </c>
      <c r="H40" s="7" t="s">
        <v>73</v>
      </c>
      <c r="J40" s="7">
        <v>87</v>
      </c>
    </row>
    <row r="41" spans="1:10">
      <c r="A41" s="6">
        <v>43160</v>
      </c>
      <c r="B41" s="7">
        <v>32</v>
      </c>
      <c r="C41" s="7">
        <v>126.72</v>
      </c>
      <c r="D41" s="7">
        <v>3.96</v>
      </c>
      <c r="F41" s="8">
        <v>56213</v>
      </c>
      <c r="G41" s="7" t="s">
        <v>87</v>
      </c>
      <c r="H41" s="7" t="s">
        <v>77</v>
      </c>
      <c r="J41" s="7">
        <v>34</v>
      </c>
    </row>
    <row r="42" spans="1:10">
      <c r="A42" s="6">
        <v>43160</v>
      </c>
      <c r="B42" s="7">
        <v>16</v>
      </c>
      <c r="C42" s="7">
        <v>63.36</v>
      </c>
      <c r="D42" s="7">
        <v>3.96</v>
      </c>
      <c r="F42" s="8">
        <v>56213</v>
      </c>
      <c r="G42" s="7" t="s">
        <v>86</v>
      </c>
      <c r="H42" s="7" t="s">
        <v>77</v>
      </c>
      <c r="J42" s="7">
        <v>17</v>
      </c>
    </row>
    <row r="43" spans="1:10">
      <c r="A43" s="6">
        <v>43160</v>
      </c>
      <c r="B43" s="7">
        <v>109</v>
      </c>
      <c r="C43" s="7">
        <v>539.55000000000007</v>
      </c>
      <c r="D43" s="7">
        <v>4.95</v>
      </c>
      <c r="F43" s="8">
        <v>56213</v>
      </c>
      <c r="G43" s="7" t="s">
        <v>89</v>
      </c>
      <c r="H43" s="7" t="s">
        <v>73</v>
      </c>
      <c r="J43" s="7">
        <v>215</v>
      </c>
    </row>
    <row r="44" spans="1:10">
      <c r="A44" s="6">
        <v>43160</v>
      </c>
      <c r="B44" s="7">
        <v>62</v>
      </c>
      <c r="C44" s="7">
        <v>491.04</v>
      </c>
      <c r="D44" s="7">
        <v>7.92</v>
      </c>
      <c r="F44" s="8">
        <v>50046</v>
      </c>
      <c r="G44" s="7" t="s">
        <v>89</v>
      </c>
      <c r="H44" s="7" t="s">
        <v>73</v>
      </c>
      <c r="J44" s="7">
        <v>80</v>
      </c>
    </row>
    <row r="45" spans="1:10">
      <c r="A45" s="6">
        <v>43160</v>
      </c>
      <c r="B45" s="7">
        <v>48</v>
      </c>
      <c r="C45" s="7">
        <v>2138.4</v>
      </c>
      <c r="D45" s="7">
        <v>44.550000000000004</v>
      </c>
      <c r="F45" s="8" t="s">
        <v>81</v>
      </c>
      <c r="G45" s="7" t="s">
        <v>89</v>
      </c>
      <c r="H45" s="7" t="s">
        <v>73</v>
      </c>
      <c r="J45" s="7">
        <v>87</v>
      </c>
    </row>
    <row r="46" spans="1:10">
      <c r="A46" s="6">
        <v>43160</v>
      </c>
      <c r="B46" s="7">
        <v>109</v>
      </c>
      <c r="C46" s="7">
        <v>539.55000000000007</v>
      </c>
      <c r="D46" s="7">
        <v>4.95</v>
      </c>
      <c r="F46" s="8">
        <v>56213</v>
      </c>
      <c r="G46" s="7" t="s">
        <v>90</v>
      </c>
      <c r="H46" s="7" t="s">
        <v>73</v>
      </c>
      <c r="J46" s="7">
        <v>215</v>
      </c>
    </row>
    <row r="47" spans="1:10">
      <c r="A47" s="6">
        <v>43160</v>
      </c>
      <c r="B47" s="7">
        <v>62</v>
      </c>
      <c r="C47" s="7">
        <v>491.04</v>
      </c>
      <c r="D47" s="7">
        <v>7.92</v>
      </c>
      <c r="F47" s="8">
        <v>50046</v>
      </c>
      <c r="G47" s="7" t="s">
        <v>90</v>
      </c>
      <c r="H47" s="7" t="s">
        <v>73</v>
      </c>
      <c r="J47" s="7">
        <v>80</v>
      </c>
    </row>
    <row r="48" spans="1:10">
      <c r="A48" s="6">
        <v>43160</v>
      </c>
      <c r="B48" s="7">
        <v>48</v>
      </c>
      <c r="C48" s="7">
        <v>2138.4</v>
      </c>
      <c r="D48" s="7">
        <v>44.550000000000004</v>
      </c>
      <c r="F48" s="8" t="s">
        <v>81</v>
      </c>
      <c r="G48" s="7" t="s">
        <v>90</v>
      </c>
      <c r="H48" s="7" t="s">
        <v>73</v>
      </c>
      <c r="J48" s="7">
        <v>87</v>
      </c>
    </row>
    <row r="49" spans="1:10">
      <c r="A49" s="6">
        <v>43160</v>
      </c>
      <c r="B49" s="7">
        <v>620</v>
      </c>
      <c r="C49" s="7">
        <v>4910.3999999999996</v>
      </c>
      <c r="D49" s="7">
        <v>7.919999999999999</v>
      </c>
      <c r="F49" s="8">
        <v>50046</v>
      </c>
      <c r="G49" s="7" t="s">
        <v>108</v>
      </c>
      <c r="H49" s="7" t="s">
        <v>73</v>
      </c>
    </row>
    <row r="50" spans="1:10">
      <c r="A50" s="6">
        <v>43160</v>
      </c>
      <c r="B50" s="7">
        <v>1240</v>
      </c>
      <c r="C50" s="7">
        <v>9820.7999999999993</v>
      </c>
      <c r="D50" s="7">
        <v>7.919999999999999</v>
      </c>
      <c r="F50" s="8">
        <v>50046</v>
      </c>
      <c r="G50" s="7" t="s">
        <v>87</v>
      </c>
      <c r="H50" s="7" t="s">
        <v>73</v>
      </c>
    </row>
    <row r="51" spans="1:10">
      <c r="A51" s="6">
        <v>43160</v>
      </c>
      <c r="B51" s="7">
        <v>620</v>
      </c>
      <c r="C51" s="7">
        <v>4910.3999999999996</v>
      </c>
      <c r="D51" s="7">
        <f>C51/B51</f>
        <v>7.919999999999999</v>
      </c>
      <c r="F51" s="17" t="s">
        <v>107</v>
      </c>
      <c r="G51" s="7" t="s">
        <v>86</v>
      </c>
      <c r="H51" s="7" t="s">
        <v>73</v>
      </c>
    </row>
    <row r="52" spans="1:10">
      <c r="A52" s="6">
        <v>43160</v>
      </c>
      <c r="B52" s="7">
        <v>1240</v>
      </c>
      <c r="C52" s="7">
        <v>9820.7999999999993</v>
      </c>
      <c r="D52" s="7">
        <f>C52/B52</f>
        <v>7.919999999999999</v>
      </c>
      <c r="F52" s="17" t="s">
        <v>107</v>
      </c>
      <c r="G52" s="7" t="s">
        <v>87</v>
      </c>
      <c r="H52" s="7" t="s">
        <v>73</v>
      </c>
    </row>
    <row r="53" spans="1:10">
      <c r="A53" s="6">
        <v>43191</v>
      </c>
      <c r="B53" s="7">
        <v>126</v>
      </c>
      <c r="C53" s="7">
        <v>1122.6600000000001</v>
      </c>
      <c r="D53" s="7">
        <v>8.91</v>
      </c>
      <c r="F53" s="8">
        <v>50046</v>
      </c>
      <c r="G53" s="7" t="s">
        <v>87</v>
      </c>
      <c r="H53" s="7" t="s">
        <v>73</v>
      </c>
      <c r="J53" s="7">
        <v>34</v>
      </c>
    </row>
    <row r="54" spans="1:10">
      <c r="A54" s="6">
        <v>43191</v>
      </c>
      <c r="B54" s="7">
        <v>102</v>
      </c>
      <c r="C54" s="7">
        <v>504.90000000000003</v>
      </c>
      <c r="D54" s="7">
        <v>4.95</v>
      </c>
      <c r="F54" s="8">
        <v>56213</v>
      </c>
      <c r="G54" s="7" t="s">
        <v>86</v>
      </c>
      <c r="H54" s="7" t="s">
        <v>73</v>
      </c>
      <c r="J54" s="7">
        <v>300</v>
      </c>
    </row>
    <row r="55" spans="1:10">
      <c r="A55" s="6">
        <v>43191</v>
      </c>
      <c r="B55" s="7">
        <v>102</v>
      </c>
      <c r="C55" s="7">
        <v>4544.0999999999995</v>
      </c>
      <c r="D55" s="7">
        <v>44.55</v>
      </c>
      <c r="F55" s="8" t="s">
        <v>81</v>
      </c>
      <c r="G55" s="7" t="s">
        <v>87</v>
      </c>
      <c r="H55" s="7" t="s">
        <v>73</v>
      </c>
      <c r="J55" s="7">
        <v>148</v>
      </c>
    </row>
    <row r="56" spans="1:10">
      <c r="A56" s="6">
        <v>43191</v>
      </c>
      <c r="B56" s="7">
        <v>63</v>
      </c>
      <c r="C56" s="7">
        <v>561.33000000000004</v>
      </c>
      <c r="D56" s="7">
        <v>8.91</v>
      </c>
      <c r="F56" s="8">
        <v>50046</v>
      </c>
      <c r="G56" s="7" t="s">
        <v>86</v>
      </c>
      <c r="H56" s="7" t="s">
        <v>73</v>
      </c>
      <c r="J56" s="7">
        <v>17</v>
      </c>
    </row>
    <row r="57" spans="1:10">
      <c r="A57" s="6">
        <v>43191</v>
      </c>
      <c r="B57" s="7">
        <v>36</v>
      </c>
      <c r="C57" s="7">
        <v>1603.8000000000002</v>
      </c>
      <c r="D57" s="7">
        <v>44.550000000000004</v>
      </c>
      <c r="F57" s="8" t="s">
        <v>81</v>
      </c>
      <c r="G57" s="7" t="s">
        <v>86</v>
      </c>
      <c r="H57" s="7" t="s">
        <v>73</v>
      </c>
      <c r="J57" s="7">
        <v>51</v>
      </c>
    </row>
    <row r="58" spans="1:10">
      <c r="A58" s="6">
        <v>43191</v>
      </c>
      <c r="B58" s="7">
        <v>34</v>
      </c>
      <c r="C58" s="7">
        <v>134.63999999999999</v>
      </c>
      <c r="D58" s="7">
        <v>3.96</v>
      </c>
      <c r="F58" s="8">
        <v>56213</v>
      </c>
      <c r="G58" s="7" t="s">
        <v>87</v>
      </c>
      <c r="H58" s="7" t="s">
        <v>77</v>
      </c>
      <c r="J58" s="7">
        <v>116</v>
      </c>
    </row>
    <row r="59" spans="1:10">
      <c r="A59" s="6">
        <v>43191</v>
      </c>
      <c r="B59" s="7">
        <v>17</v>
      </c>
      <c r="C59" s="7">
        <v>67.319999999999993</v>
      </c>
      <c r="D59" s="7">
        <v>3.96</v>
      </c>
      <c r="F59" s="8">
        <v>56213</v>
      </c>
      <c r="G59" s="7" t="s">
        <v>86</v>
      </c>
      <c r="H59" s="7" t="s">
        <v>77</v>
      </c>
      <c r="J59" s="7">
        <v>58</v>
      </c>
    </row>
    <row r="60" spans="1:10">
      <c r="A60" s="6">
        <v>43191</v>
      </c>
      <c r="B60" s="7">
        <v>102</v>
      </c>
      <c r="C60" s="7">
        <v>504.90000000000003</v>
      </c>
      <c r="D60" s="7">
        <v>4.95</v>
      </c>
      <c r="F60" s="8">
        <v>56213</v>
      </c>
      <c r="G60" s="7" t="s">
        <v>89</v>
      </c>
      <c r="H60" s="7" t="s">
        <v>73</v>
      </c>
      <c r="J60" s="7">
        <v>300</v>
      </c>
    </row>
    <row r="61" spans="1:10">
      <c r="A61" s="6">
        <v>43191</v>
      </c>
      <c r="B61" s="7">
        <v>63</v>
      </c>
      <c r="C61" s="7">
        <v>561.33000000000004</v>
      </c>
      <c r="D61" s="7">
        <v>8.91</v>
      </c>
      <c r="F61" s="8">
        <v>50046</v>
      </c>
      <c r="G61" s="7" t="s">
        <v>89</v>
      </c>
      <c r="H61" s="7" t="s">
        <v>73</v>
      </c>
      <c r="J61" s="7">
        <v>17</v>
      </c>
    </row>
    <row r="62" spans="1:10">
      <c r="A62" s="6">
        <v>43191</v>
      </c>
      <c r="B62" s="7">
        <v>36</v>
      </c>
      <c r="C62" s="7">
        <v>1603.8000000000002</v>
      </c>
      <c r="D62" s="7">
        <v>44.550000000000004</v>
      </c>
      <c r="F62" s="8" t="s">
        <v>81</v>
      </c>
      <c r="G62" s="7" t="s">
        <v>89</v>
      </c>
      <c r="H62" s="7" t="s">
        <v>73</v>
      </c>
      <c r="J62" s="7">
        <v>51</v>
      </c>
    </row>
    <row r="63" spans="1:10">
      <c r="A63" s="6">
        <v>43191</v>
      </c>
      <c r="B63" s="7">
        <v>102</v>
      </c>
      <c r="C63" s="7">
        <v>504.90000000000003</v>
      </c>
      <c r="D63" s="7">
        <v>4.95</v>
      </c>
      <c r="F63" s="8">
        <v>56213</v>
      </c>
      <c r="G63" s="7" t="s">
        <v>90</v>
      </c>
      <c r="H63" s="7" t="s">
        <v>73</v>
      </c>
      <c r="J63" s="7">
        <v>300</v>
      </c>
    </row>
    <row r="64" spans="1:10">
      <c r="A64" s="6">
        <v>43191</v>
      </c>
      <c r="B64" s="7">
        <v>63</v>
      </c>
      <c r="C64" s="7">
        <v>561.33000000000004</v>
      </c>
      <c r="D64" s="7">
        <v>8.91</v>
      </c>
      <c r="F64" s="8">
        <v>50046</v>
      </c>
      <c r="G64" s="7" t="s">
        <v>90</v>
      </c>
      <c r="H64" s="7" t="s">
        <v>73</v>
      </c>
      <c r="J64" s="7">
        <v>17</v>
      </c>
    </row>
    <row r="65" spans="1:12">
      <c r="A65" s="6">
        <v>43191</v>
      </c>
      <c r="B65" s="7">
        <v>36</v>
      </c>
      <c r="C65" s="7">
        <v>1603.8000000000002</v>
      </c>
      <c r="D65" s="7">
        <v>44.550000000000004</v>
      </c>
      <c r="F65" s="8" t="s">
        <v>81</v>
      </c>
      <c r="G65" s="7" t="s">
        <v>90</v>
      </c>
      <c r="H65" s="7" t="s">
        <v>73</v>
      </c>
      <c r="J65" s="7">
        <v>51</v>
      </c>
    </row>
    <row r="66" spans="1:12">
      <c r="A66" s="6">
        <v>43191</v>
      </c>
      <c r="B66" s="7">
        <v>630</v>
      </c>
      <c r="C66" s="7">
        <v>5613.3</v>
      </c>
      <c r="D66" s="7">
        <v>8.91</v>
      </c>
      <c r="F66" s="8">
        <v>50046</v>
      </c>
      <c r="G66" s="7" t="s">
        <v>108</v>
      </c>
      <c r="H66" s="7" t="s">
        <v>73</v>
      </c>
    </row>
    <row r="67" spans="1:12">
      <c r="A67" s="6">
        <v>43191</v>
      </c>
      <c r="B67" s="7">
        <v>1260</v>
      </c>
      <c r="C67" s="7">
        <v>11226.6</v>
      </c>
      <c r="D67" s="7">
        <v>8.91</v>
      </c>
      <c r="F67" s="8">
        <v>50046</v>
      </c>
      <c r="G67" s="7" t="s">
        <v>87</v>
      </c>
      <c r="H67" s="7" t="s">
        <v>73</v>
      </c>
    </row>
    <row r="68" spans="1:12">
      <c r="A68" s="6">
        <v>43191</v>
      </c>
      <c r="B68" s="7">
        <v>630</v>
      </c>
      <c r="C68" s="7">
        <v>5613.3</v>
      </c>
      <c r="D68" s="7">
        <f>C68/B68</f>
        <v>8.91</v>
      </c>
      <c r="F68" s="17" t="s">
        <v>107</v>
      </c>
      <c r="G68" s="7" t="s">
        <v>86</v>
      </c>
      <c r="H68" s="7" t="s">
        <v>73</v>
      </c>
    </row>
    <row r="69" spans="1:12">
      <c r="A69" s="6">
        <v>43191</v>
      </c>
      <c r="B69" s="7">
        <v>1260</v>
      </c>
      <c r="C69" s="7">
        <v>11226.6</v>
      </c>
      <c r="D69" s="7">
        <f>C69/B69</f>
        <v>8.91</v>
      </c>
      <c r="F69" s="17" t="s">
        <v>107</v>
      </c>
      <c r="G69" s="7" t="s">
        <v>87</v>
      </c>
      <c r="H69" s="7" t="s">
        <v>73</v>
      </c>
    </row>
    <row r="70" spans="1:12">
      <c r="A70" s="6">
        <v>43221</v>
      </c>
      <c r="B70" s="7">
        <v>142</v>
      </c>
      <c r="C70" s="7">
        <v>1124.6400000000001</v>
      </c>
      <c r="D70" s="7">
        <v>7.92</v>
      </c>
      <c r="F70" s="8">
        <v>50046</v>
      </c>
      <c r="G70" s="7" t="s">
        <v>87</v>
      </c>
      <c r="H70" s="7" t="s">
        <v>73</v>
      </c>
      <c r="J70" s="7">
        <v>508</v>
      </c>
    </row>
    <row r="71" spans="1:12">
      <c r="A71" s="6">
        <v>43221</v>
      </c>
      <c r="B71" s="7">
        <v>112</v>
      </c>
      <c r="C71" s="7">
        <v>554.4</v>
      </c>
      <c r="D71" s="7">
        <v>4.95</v>
      </c>
      <c r="F71" s="8">
        <v>56213</v>
      </c>
      <c r="G71" s="7" t="s">
        <v>86</v>
      </c>
      <c r="H71" s="7" t="s">
        <v>73</v>
      </c>
      <c r="J71" s="7">
        <v>117</v>
      </c>
    </row>
    <row r="72" spans="1:12">
      <c r="A72" s="6">
        <v>43221</v>
      </c>
      <c r="B72" s="7">
        <v>80</v>
      </c>
      <c r="C72" s="7">
        <v>3564</v>
      </c>
      <c r="D72" s="7">
        <v>44.55</v>
      </c>
      <c r="F72" s="8" t="s">
        <v>81</v>
      </c>
      <c r="G72" s="7" t="s">
        <v>87</v>
      </c>
      <c r="H72" s="7" t="s">
        <v>73</v>
      </c>
      <c r="J72" s="7">
        <v>116</v>
      </c>
    </row>
    <row r="73" spans="1:12">
      <c r="A73" s="6">
        <v>43221</v>
      </c>
      <c r="B73" s="7">
        <v>71</v>
      </c>
      <c r="C73" s="7">
        <v>562.32000000000005</v>
      </c>
      <c r="D73" s="7">
        <v>7.92</v>
      </c>
      <c r="F73" s="8">
        <v>50046</v>
      </c>
      <c r="G73" s="7" t="s">
        <v>86</v>
      </c>
      <c r="H73" s="7" t="s">
        <v>73</v>
      </c>
      <c r="J73" s="7">
        <v>254</v>
      </c>
    </row>
    <row r="74" spans="1:12">
      <c r="A74" s="6">
        <v>43221</v>
      </c>
      <c r="B74" s="7">
        <v>28</v>
      </c>
      <c r="C74" s="7">
        <v>1247.4000000000001</v>
      </c>
      <c r="D74" s="7">
        <v>44.550000000000004</v>
      </c>
      <c r="F74" s="8" t="s">
        <v>81</v>
      </c>
      <c r="G74" s="7" t="s">
        <v>86</v>
      </c>
      <c r="H74" s="7" t="s">
        <v>73</v>
      </c>
      <c r="J74" s="7">
        <v>23</v>
      </c>
      <c r="L74" s="7">
        <v>1</v>
      </c>
    </row>
    <row r="75" spans="1:12">
      <c r="A75" s="6">
        <v>43221</v>
      </c>
      <c r="B75" s="7">
        <v>24</v>
      </c>
      <c r="C75" s="7">
        <v>95.039999999999992</v>
      </c>
      <c r="D75" s="7">
        <v>3.96</v>
      </c>
      <c r="F75" s="8">
        <v>56213</v>
      </c>
      <c r="G75" s="7" t="s">
        <v>87</v>
      </c>
      <c r="H75" s="7" t="s">
        <v>77</v>
      </c>
      <c r="J75" s="7">
        <v>92</v>
      </c>
    </row>
    <row r="76" spans="1:12">
      <c r="A76" s="6">
        <v>43221</v>
      </c>
      <c r="B76" s="7">
        <v>12</v>
      </c>
      <c r="C76" s="7">
        <v>47.519999999999996</v>
      </c>
      <c r="D76" s="7">
        <v>3.96</v>
      </c>
      <c r="F76" s="8">
        <v>56213</v>
      </c>
      <c r="G76" s="7" t="s">
        <v>86</v>
      </c>
      <c r="H76" s="7" t="s">
        <v>77</v>
      </c>
      <c r="J76" s="7">
        <v>46</v>
      </c>
    </row>
    <row r="77" spans="1:12">
      <c r="A77" s="6">
        <v>43221</v>
      </c>
      <c r="B77" s="7">
        <v>112</v>
      </c>
      <c r="C77" s="7">
        <v>554.4</v>
      </c>
      <c r="D77" s="7">
        <v>4.95</v>
      </c>
      <c r="F77" s="8">
        <v>56213</v>
      </c>
      <c r="G77" s="7" t="s">
        <v>89</v>
      </c>
      <c r="H77" s="7" t="s">
        <v>73</v>
      </c>
      <c r="J77" s="7">
        <v>117</v>
      </c>
    </row>
    <row r="78" spans="1:12">
      <c r="A78" s="6">
        <v>43221</v>
      </c>
      <c r="B78" s="7">
        <v>71</v>
      </c>
      <c r="C78" s="7">
        <v>562.32000000000005</v>
      </c>
      <c r="D78" s="7">
        <v>7.92</v>
      </c>
      <c r="F78" s="8">
        <v>50046</v>
      </c>
      <c r="G78" s="7" t="s">
        <v>89</v>
      </c>
      <c r="H78" s="7" t="s">
        <v>73</v>
      </c>
      <c r="J78" s="7">
        <v>254</v>
      </c>
    </row>
    <row r="79" spans="1:12">
      <c r="A79" s="6">
        <v>43221</v>
      </c>
      <c r="B79" s="7">
        <v>28</v>
      </c>
      <c r="C79" s="7">
        <v>1247.4000000000001</v>
      </c>
      <c r="D79" s="7">
        <v>44.550000000000004</v>
      </c>
      <c r="F79" s="8" t="s">
        <v>81</v>
      </c>
      <c r="G79" s="7" t="s">
        <v>89</v>
      </c>
      <c r="H79" s="7" t="s">
        <v>73</v>
      </c>
      <c r="J79" s="7">
        <v>23</v>
      </c>
    </row>
    <row r="80" spans="1:12">
      <c r="A80" s="6">
        <v>43221</v>
      </c>
      <c r="B80" s="7">
        <v>112</v>
      </c>
      <c r="C80" s="7">
        <v>554.4</v>
      </c>
      <c r="D80" s="7">
        <v>4.95</v>
      </c>
      <c r="F80" s="8">
        <v>56213</v>
      </c>
      <c r="G80" s="7" t="s">
        <v>90</v>
      </c>
      <c r="H80" s="7" t="s">
        <v>73</v>
      </c>
      <c r="J80" s="7">
        <v>117</v>
      </c>
    </row>
    <row r="81" spans="1:10">
      <c r="A81" s="6">
        <v>43221</v>
      </c>
      <c r="B81" s="7">
        <v>71</v>
      </c>
      <c r="C81" s="7">
        <v>562.32000000000005</v>
      </c>
      <c r="D81" s="7">
        <v>7.92</v>
      </c>
      <c r="F81" s="8">
        <v>50046</v>
      </c>
      <c r="G81" s="7" t="s">
        <v>90</v>
      </c>
      <c r="H81" s="7" t="s">
        <v>73</v>
      </c>
      <c r="J81" s="7">
        <v>254</v>
      </c>
    </row>
    <row r="82" spans="1:10">
      <c r="A82" s="6">
        <v>43221</v>
      </c>
      <c r="B82" s="7">
        <v>28</v>
      </c>
      <c r="C82" s="7">
        <v>1247.4000000000001</v>
      </c>
      <c r="D82" s="7">
        <v>44.550000000000004</v>
      </c>
      <c r="F82" s="8" t="s">
        <v>81</v>
      </c>
      <c r="G82" s="7" t="s">
        <v>90</v>
      </c>
      <c r="H82" s="7" t="s">
        <v>73</v>
      </c>
      <c r="J82" s="7">
        <v>23</v>
      </c>
    </row>
    <row r="83" spans="1:10">
      <c r="A83" s="6">
        <v>43221</v>
      </c>
      <c r="B83" s="7">
        <v>710</v>
      </c>
      <c r="C83" s="7">
        <v>5623.2</v>
      </c>
      <c r="D83" s="7">
        <v>7.92</v>
      </c>
      <c r="F83" s="8">
        <v>50046</v>
      </c>
      <c r="G83" s="7" t="s">
        <v>108</v>
      </c>
      <c r="H83" s="7" t="s">
        <v>73</v>
      </c>
    </row>
    <row r="84" spans="1:10">
      <c r="A84" s="6">
        <v>43221</v>
      </c>
      <c r="B84" s="7">
        <v>1420</v>
      </c>
      <c r="C84" s="7">
        <v>11246.4</v>
      </c>
      <c r="D84" s="7">
        <v>7.92</v>
      </c>
      <c r="F84" s="8">
        <v>50046</v>
      </c>
      <c r="G84" s="7" t="s">
        <v>87</v>
      </c>
      <c r="H84" s="7" t="s">
        <v>73</v>
      </c>
    </row>
    <row r="85" spans="1:10">
      <c r="A85" s="6">
        <v>43221</v>
      </c>
      <c r="B85" s="7">
        <v>710</v>
      </c>
      <c r="C85" s="7">
        <v>5623.2</v>
      </c>
      <c r="D85" s="7">
        <f>C85/B85</f>
        <v>7.92</v>
      </c>
      <c r="F85" s="17" t="s">
        <v>107</v>
      </c>
      <c r="G85" s="7" t="s">
        <v>86</v>
      </c>
      <c r="H85" s="7" t="s">
        <v>73</v>
      </c>
    </row>
    <row r="86" spans="1:10">
      <c r="A86" s="6">
        <v>43221</v>
      </c>
      <c r="B86" s="7">
        <v>1420</v>
      </c>
      <c r="C86" s="7">
        <v>11246.4</v>
      </c>
      <c r="D86" s="7">
        <f>C86/B86</f>
        <v>7.92</v>
      </c>
      <c r="F86" s="17" t="s">
        <v>107</v>
      </c>
      <c r="G86" s="7" t="s">
        <v>87</v>
      </c>
      <c r="H86" s="7" t="s">
        <v>73</v>
      </c>
    </row>
    <row r="87" spans="1:10">
      <c r="A87" s="6">
        <v>43252</v>
      </c>
      <c r="B87" s="7">
        <v>138</v>
      </c>
      <c r="C87" s="7">
        <v>1092.96</v>
      </c>
      <c r="D87" s="7">
        <v>7.92</v>
      </c>
      <c r="F87" s="8">
        <v>50046</v>
      </c>
      <c r="G87" s="7" t="s">
        <v>87</v>
      </c>
      <c r="H87" s="7" t="s">
        <v>73</v>
      </c>
      <c r="J87" s="7">
        <v>370</v>
      </c>
    </row>
    <row r="88" spans="1:10">
      <c r="A88" s="6">
        <v>43252</v>
      </c>
      <c r="B88" s="7">
        <v>124</v>
      </c>
      <c r="C88" s="7">
        <v>613.80000000000007</v>
      </c>
      <c r="D88" s="7">
        <v>4.95</v>
      </c>
      <c r="F88" s="8">
        <v>56213</v>
      </c>
      <c r="G88" s="7" t="s">
        <v>86</v>
      </c>
      <c r="H88" s="7" t="s">
        <v>73</v>
      </c>
      <c r="J88" s="7">
        <v>160</v>
      </c>
    </row>
    <row r="89" spans="1:10">
      <c r="A89" s="6">
        <v>43252</v>
      </c>
      <c r="B89" s="7">
        <v>69</v>
      </c>
      <c r="C89" s="7">
        <v>546.48</v>
      </c>
      <c r="D89" s="7">
        <v>7.92</v>
      </c>
      <c r="F89" s="8">
        <v>50046</v>
      </c>
      <c r="G89" s="7" t="s">
        <v>86</v>
      </c>
      <c r="H89" s="7" t="s">
        <v>73</v>
      </c>
      <c r="J89" s="7">
        <v>185</v>
      </c>
    </row>
    <row r="90" spans="1:10">
      <c r="A90" s="6">
        <v>43252</v>
      </c>
      <c r="B90" s="7">
        <v>60</v>
      </c>
      <c r="C90" s="7">
        <v>2673</v>
      </c>
      <c r="D90" s="7">
        <v>44.55</v>
      </c>
      <c r="F90" s="8" t="s">
        <v>81</v>
      </c>
      <c r="G90" s="7" t="s">
        <v>87</v>
      </c>
      <c r="H90" s="7" t="s">
        <v>73</v>
      </c>
      <c r="J90" s="7">
        <v>92</v>
      </c>
    </row>
    <row r="91" spans="1:10">
      <c r="A91" s="6">
        <v>43252</v>
      </c>
      <c r="B91" s="7">
        <v>24</v>
      </c>
      <c r="C91" s="7">
        <v>95.039999999999992</v>
      </c>
      <c r="D91" s="7">
        <v>3.96</v>
      </c>
      <c r="F91" s="8">
        <v>56213</v>
      </c>
      <c r="G91" s="7" t="s">
        <v>87</v>
      </c>
      <c r="H91" s="7" t="s">
        <v>77</v>
      </c>
      <c r="J91" s="7">
        <v>68</v>
      </c>
    </row>
    <row r="92" spans="1:10">
      <c r="A92" s="6">
        <v>43252</v>
      </c>
      <c r="B92" s="7">
        <v>19</v>
      </c>
      <c r="C92" s="7">
        <v>846.45</v>
      </c>
      <c r="D92" s="7">
        <v>44.550000000000004</v>
      </c>
      <c r="F92" s="8" t="s">
        <v>81</v>
      </c>
      <c r="G92" s="7" t="s">
        <v>86</v>
      </c>
      <c r="H92" s="7" t="s">
        <v>73</v>
      </c>
      <c r="J92" s="7">
        <v>104</v>
      </c>
    </row>
    <row r="93" spans="1:10">
      <c r="A93" s="6">
        <v>43252</v>
      </c>
      <c r="B93" s="7">
        <v>12</v>
      </c>
      <c r="C93" s="7">
        <v>47.519999999999996</v>
      </c>
      <c r="D93" s="7">
        <v>3.96</v>
      </c>
      <c r="F93" s="8">
        <v>56213</v>
      </c>
      <c r="G93" s="7" t="s">
        <v>86</v>
      </c>
      <c r="H93" s="7" t="s">
        <v>77</v>
      </c>
      <c r="J93" s="7">
        <v>34</v>
      </c>
    </row>
    <row r="94" spans="1:10">
      <c r="A94" s="6">
        <v>43252</v>
      </c>
      <c r="B94" s="7">
        <v>124</v>
      </c>
      <c r="C94" s="7">
        <v>613.80000000000007</v>
      </c>
      <c r="D94" s="7">
        <v>4.95</v>
      </c>
      <c r="F94" s="8">
        <v>56213</v>
      </c>
      <c r="G94" s="7" t="s">
        <v>89</v>
      </c>
      <c r="H94" s="7" t="s">
        <v>73</v>
      </c>
      <c r="J94" s="7">
        <v>160</v>
      </c>
    </row>
    <row r="95" spans="1:10">
      <c r="A95" s="6">
        <v>43252</v>
      </c>
      <c r="B95" s="7">
        <v>69</v>
      </c>
      <c r="C95" s="7">
        <v>546.48</v>
      </c>
      <c r="D95" s="7">
        <v>7.92</v>
      </c>
      <c r="F95" s="8">
        <v>50046</v>
      </c>
      <c r="G95" s="7" t="s">
        <v>89</v>
      </c>
      <c r="H95" s="7" t="s">
        <v>73</v>
      </c>
      <c r="J95" s="7">
        <v>185</v>
      </c>
    </row>
    <row r="96" spans="1:10">
      <c r="A96" s="6">
        <v>43252</v>
      </c>
      <c r="B96" s="7">
        <v>19</v>
      </c>
      <c r="C96" s="7">
        <v>846.45</v>
      </c>
      <c r="D96" s="7">
        <v>44.550000000000004</v>
      </c>
      <c r="F96" s="8" t="s">
        <v>81</v>
      </c>
      <c r="G96" s="7" t="s">
        <v>89</v>
      </c>
      <c r="H96" s="7" t="s">
        <v>73</v>
      </c>
      <c r="J96" s="7">
        <v>104</v>
      </c>
    </row>
    <row r="97" spans="1:10">
      <c r="A97" s="6">
        <v>43252</v>
      </c>
      <c r="B97" s="7">
        <v>124</v>
      </c>
      <c r="C97" s="7">
        <v>613.80000000000007</v>
      </c>
      <c r="D97" s="7">
        <v>4.95</v>
      </c>
      <c r="F97" s="8">
        <v>56213</v>
      </c>
      <c r="G97" s="7" t="s">
        <v>90</v>
      </c>
      <c r="H97" s="7" t="s">
        <v>73</v>
      </c>
      <c r="J97" s="7">
        <v>160</v>
      </c>
    </row>
    <row r="98" spans="1:10">
      <c r="A98" s="6">
        <v>43252</v>
      </c>
      <c r="B98" s="7">
        <v>69</v>
      </c>
      <c r="C98" s="7">
        <v>546.48</v>
      </c>
      <c r="D98" s="7">
        <v>7.92</v>
      </c>
      <c r="F98" s="8">
        <v>50046</v>
      </c>
      <c r="G98" s="7" t="s">
        <v>90</v>
      </c>
      <c r="H98" s="7" t="s">
        <v>73</v>
      </c>
      <c r="J98" s="7">
        <v>185</v>
      </c>
    </row>
    <row r="99" spans="1:10">
      <c r="A99" s="6">
        <v>43252</v>
      </c>
      <c r="B99" s="7">
        <v>19</v>
      </c>
      <c r="C99" s="7">
        <v>846.45</v>
      </c>
      <c r="D99" s="7">
        <v>44.550000000000004</v>
      </c>
      <c r="F99" s="8" t="s">
        <v>81</v>
      </c>
      <c r="G99" s="7" t="s">
        <v>90</v>
      </c>
      <c r="H99" s="7" t="s">
        <v>73</v>
      </c>
      <c r="J99" s="7">
        <v>104</v>
      </c>
    </row>
    <row r="100" spans="1:10">
      <c r="A100" s="6">
        <v>43252</v>
      </c>
      <c r="B100" s="7">
        <v>690</v>
      </c>
      <c r="C100" s="7">
        <v>5464.8</v>
      </c>
      <c r="D100" s="7">
        <v>7.92</v>
      </c>
      <c r="F100" s="8">
        <v>50046</v>
      </c>
      <c r="G100" s="7" t="s">
        <v>108</v>
      </c>
      <c r="H100" s="7" t="s">
        <v>73</v>
      </c>
    </row>
    <row r="101" spans="1:10">
      <c r="A101" s="6">
        <v>43252</v>
      </c>
      <c r="B101" s="7">
        <v>1380</v>
      </c>
      <c r="C101" s="7">
        <v>10929.6</v>
      </c>
      <c r="D101" s="7">
        <v>7.92</v>
      </c>
      <c r="F101" s="8">
        <v>50046</v>
      </c>
      <c r="G101" s="7" t="s">
        <v>87</v>
      </c>
      <c r="H101" s="7" t="s">
        <v>73</v>
      </c>
    </row>
    <row r="102" spans="1:10">
      <c r="A102" s="6">
        <v>43252</v>
      </c>
      <c r="B102" s="7">
        <v>690</v>
      </c>
      <c r="C102" s="7">
        <v>5464.8</v>
      </c>
      <c r="D102" s="7">
        <f>C102/B102</f>
        <v>7.92</v>
      </c>
      <c r="F102" s="17" t="s">
        <v>107</v>
      </c>
      <c r="G102" s="7" t="s">
        <v>86</v>
      </c>
      <c r="H102" s="7" t="s">
        <v>73</v>
      </c>
    </row>
    <row r="103" spans="1:10">
      <c r="A103" s="6">
        <v>43252</v>
      </c>
      <c r="B103" s="7">
        <v>1380</v>
      </c>
      <c r="C103" s="7">
        <v>10929.6</v>
      </c>
      <c r="D103" s="7">
        <f>C103/B103</f>
        <v>7.92</v>
      </c>
      <c r="F103" s="17" t="s">
        <v>107</v>
      </c>
      <c r="G103" s="7" t="s">
        <v>87</v>
      </c>
      <c r="H103" s="7" t="s">
        <v>73</v>
      </c>
    </row>
    <row r="104" spans="1:10">
      <c r="A104" s="6">
        <v>43282</v>
      </c>
      <c r="B104" s="7">
        <v>148</v>
      </c>
      <c r="C104" s="7">
        <v>1172.1600000000001</v>
      </c>
      <c r="D104" s="7">
        <v>7.92</v>
      </c>
      <c r="F104" s="8">
        <v>50046</v>
      </c>
      <c r="G104" s="7" t="s">
        <v>87</v>
      </c>
      <c r="H104" s="7" t="s">
        <v>73</v>
      </c>
      <c r="J104" s="7">
        <v>222</v>
      </c>
    </row>
    <row r="105" spans="1:10">
      <c r="A105" s="6">
        <v>43282</v>
      </c>
      <c r="B105" s="7">
        <v>123</v>
      </c>
      <c r="C105" s="7">
        <v>608.85</v>
      </c>
      <c r="D105" s="7">
        <v>4.95</v>
      </c>
      <c r="F105" s="8">
        <v>56213</v>
      </c>
      <c r="G105" s="7" t="s">
        <v>86</v>
      </c>
      <c r="H105" s="7" t="s">
        <v>73</v>
      </c>
      <c r="J105" s="7">
        <v>394</v>
      </c>
    </row>
    <row r="106" spans="1:10">
      <c r="A106" s="6">
        <v>43282</v>
      </c>
      <c r="B106" s="7">
        <v>102</v>
      </c>
      <c r="C106" s="7">
        <v>4544.0999999999995</v>
      </c>
      <c r="D106" s="7">
        <v>44.55</v>
      </c>
      <c r="F106" s="8" t="s">
        <v>81</v>
      </c>
      <c r="G106" s="7" t="s">
        <v>87</v>
      </c>
      <c r="H106" s="7" t="s">
        <v>73</v>
      </c>
      <c r="J106" s="7">
        <v>51</v>
      </c>
    </row>
    <row r="107" spans="1:10">
      <c r="A107" s="6">
        <v>43282</v>
      </c>
      <c r="B107" s="7">
        <v>74</v>
      </c>
      <c r="C107" s="7">
        <v>586.08000000000004</v>
      </c>
      <c r="D107" s="7">
        <v>7.92</v>
      </c>
      <c r="F107" s="8">
        <v>50046</v>
      </c>
      <c r="G107" s="7" t="s">
        <v>86</v>
      </c>
      <c r="H107" s="7" t="s">
        <v>73</v>
      </c>
      <c r="J107" s="7">
        <v>111</v>
      </c>
    </row>
    <row r="108" spans="1:10">
      <c r="A108" s="6">
        <v>43282</v>
      </c>
      <c r="B108" s="7">
        <v>36</v>
      </c>
      <c r="C108" s="7">
        <v>1603.8000000000002</v>
      </c>
      <c r="D108" s="7">
        <v>44.550000000000004</v>
      </c>
      <c r="F108" s="8" t="s">
        <v>81</v>
      </c>
      <c r="G108" s="7" t="s">
        <v>86</v>
      </c>
      <c r="H108" s="7" t="s">
        <v>73</v>
      </c>
      <c r="J108" s="7">
        <v>68</v>
      </c>
    </row>
    <row r="109" spans="1:10">
      <c r="A109" s="6">
        <v>43282</v>
      </c>
      <c r="B109" s="7">
        <v>10</v>
      </c>
      <c r="C109" s="7">
        <v>39.6</v>
      </c>
      <c r="D109" s="7">
        <v>3.96</v>
      </c>
      <c r="F109" s="8">
        <v>56213</v>
      </c>
      <c r="G109" s="7" t="s">
        <v>87</v>
      </c>
      <c r="H109" s="7" t="s">
        <v>77</v>
      </c>
      <c r="J109" s="7">
        <v>58</v>
      </c>
    </row>
    <row r="110" spans="1:10">
      <c r="A110" s="6">
        <v>43282</v>
      </c>
      <c r="B110" s="7">
        <v>5</v>
      </c>
      <c r="C110" s="7">
        <v>19.8</v>
      </c>
      <c r="D110" s="7">
        <v>3.96</v>
      </c>
      <c r="F110" s="8">
        <v>56213</v>
      </c>
      <c r="G110" s="7" t="s">
        <v>86</v>
      </c>
      <c r="H110" s="7" t="s">
        <v>77</v>
      </c>
      <c r="J110" s="7">
        <v>29</v>
      </c>
    </row>
    <row r="111" spans="1:10">
      <c r="A111" s="6">
        <v>43282</v>
      </c>
      <c r="B111" s="7">
        <v>123</v>
      </c>
      <c r="C111" s="7">
        <v>608.85</v>
      </c>
      <c r="D111" s="7">
        <v>4.95</v>
      </c>
      <c r="F111" s="8">
        <v>56213</v>
      </c>
      <c r="G111" s="7" t="s">
        <v>89</v>
      </c>
      <c r="H111" s="7" t="s">
        <v>73</v>
      </c>
      <c r="J111" s="7">
        <v>394</v>
      </c>
    </row>
    <row r="112" spans="1:10">
      <c r="A112" s="6">
        <v>43282</v>
      </c>
      <c r="B112" s="7">
        <v>74</v>
      </c>
      <c r="C112" s="7">
        <v>586.08000000000004</v>
      </c>
      <c r="D112" s="7">
        <v>7.92</v>
      </c>
      <c r="F112" s="8">
        <v>50046</v>
      </c>
      <c r="G112" s="7" t="s">
        <v>89</v>
      </c>
      <c r="H112" s="7" t="s">
        <v>73</v>
      </c>
      <c r="J112" s="7">
        <v>111</v>
      </c>
    </row>
    <row r="113" spans="1:10">
      <c r="A113" s="6">
        <v>43282</v>
      </c>
      <c r="B113" s="7">
        <v>36</v>
      </c>
      <c r="C113" s="7">
        <v>1603.8000000000002</v>
      </c>
      <c r="D113" s="7">
        <v>44.550000000000004</v>
      </c>
      <c r="F113" s="8" t="s">
        <v>81</v>
      </c>
      <c r="G113" s="7" t="s">
        <v>89</v>
      </c>
      <c r="H113" s="7" t="s">
        <v>73</v>
      </c>
      <c r="J113" s="7">
        <v>68</v>
      </c>
    </row>
    <row r="114" spans="1:10">
      <c r="A114" s="6">
        <v>43282</v>
      </c>
      <c r="B114" s="7">
        <v>123</v>
      </c>
      <c r="C114" s="7">
        <v>608.85</v>
      </c>
      <c r="D114" s="7">
        <v>4.95</v>
      </c>
      <c r="F114" s="8">
        <v>56213</v>
      </c>
      <c r="G114" s="7" t="s">
        <v>90</v>
      </c>
      <c r="H114" s="7" t="s">
        <v>73</v>
      </c>
      <c r="J114" s="7">
        <v>394</v>
      </c>
    </row>
    <row r="115" spans="1:10">
      <c r="A115" s="6">
        <v>43282</v>
      </c>
      <c r="B115" s="7">
        <v>74</v>
      </c>
      <c r="C115" s="7">
        <v>586.08000000000004</v>
      </c>
      <c r="D115" s="7">
        <v>7.92</v>
      </c>
      <c r="F115" s="8">
        <v>50046</v>
      </c>
      <c r="G115" s="7" t="s">
        <v>90</v>
      </c>
      <c r="H115" s="7" t="s">
        <v>73</v>
      </c>
      <c r="J115" s="7">
        <v>111</v>
      </c>
    </row>
    <row r="116" spans="1:10">
      <c r="A116" s="6">
        <v>43282</v>
      </c>
      <c r="B116" s="7">
        <v>36</v>
      </c>
      <c r="C116" s="7">
        <v>1603.8000000000002</v>
      </c>
      <c r="D116" s="7">
        <v>44.550000000000004</v>
      </c>
      <c r="F116" s="8" t="s">
        <v>81</v>
      </c>
      <c r="G116" s="7" t="s">
        <v>90</v>
      </c>
      <c r="H116" s="7" t="s">
        <v>73</v>
      </c>
      <c r="J116" s="7">
        <v>68</v>
      </c>
    </row>
    <row r="117" spans="1:10">
      <c r="A117" s="6">
        <v>43282</v>
      </c>
      <c r="B117" s="7">
        <v>740</v>
      </c>
      <c r="C117" s="7">
        <v>5860.8</v>
      </c>
      <c r="D117" s="7">
        <v>7.92</v>
      </c>
      <c r="F117" s="8">
        <v>50046</v>
      </c>
      <c r="G117" s="7" t="s">
        <v>108</v>
      </c>
      <c r="H117" s="7" t="s">
        <v>73</v>
      </c>
    </row>
    <row r="118" spans="1:10">
      <c r="A118" s="6">
        <v>43282</v>
      </c>
      <c r="B118" s="7">
        <v>1480</v>
      </c>
      <c r="C118" s="7">
        <v>11721.6</v>
      </c>
      <c r="D118" s="7">
        <v>7.92</v>
      </c>
      <c r="F118" s="8">
        <v>50046</v>
      </c>
      <c r="G118" s="7" t="s">
        <v>87</v>
      </c>
      <c r="H118" s="7" t="s">
        <v>73</v>
      </c>
    </row>
    <row r="119" spans="1:10">
      <c r="A119" s="6">
        <v>43282</v>
      </c>
      <c r="B119" s="7">
        <v>740</v>
      </c>
      <c r="C119" s="7">
        <v>5860.8</v>
      </c>
      <c r="D119" s="7">
        <f>C119/B119</f>
        <v>7.92</v>
      </c>
      <c r="F119" s="17" t="s">
        <v>107</v>
      </c>
      <c r="G119" s="7" t="s">
        <v>86</v>
      </c>
      <c r="H119" s="7" t="s">
        <v>73</v>
      </c>
    </row>
    <row r="120" spans="1:10">
      <c r="A120" s="6">
        <v>43282</v>
      </c>
      <c r="B120" s="7">
        <v>1480</v>
      </c>
      <c r="C120" s="7">
        <v>11721.6</v>
      </c>
      <c r="D120" s="7">
        <f>C120/B120</f>
        <v>7.92</v>
      </c>
      <c r="F120" s="17" t="s">
        <v>107</v>
      </c>
      <c r="G120" s="7" t="s">
        <v>87</v>
      </c>
      <c r="H120" s="7" t="s">
        <v>73</v>
      </c>
    </row>
    <row r="121" spans="1:10">
      <c r="A121" s="6">
        <v>43313</v>
      </c>
      <c r="B121" s="7">
        <v>146</v>
      </c>
      <c r="C121" s="7">
        <v>1156.32</v>
      </c>
      <c r="D121" s="7">
        <v>7.92</v>
      </c>
      <c r="F121" s="8">
        <v>50046</v>
      </c>
      <c r="G121" s="7" t="s">
        <v>87</v>
      </c>
      <c r="H121" s="7" t="s">
        <v>73</v>
      </c>
      <c r="J121" s="7">
        <v>76</v>
      </c>
    </row>
    <row r="122" spans="1:10">
      <c r="A122" s="6">
        <v>43313</v>
      </c>
      <c r="B122" s="7">
        <v>127</v>
      </c>
      <c r="C122" s="7">
        <v>628.65</v>
      </c>
      <c r="D122" s="7">
        <v>4.95</v>
      </c>
      <c r="F122" s="8">
        <v>56213</v>
      </c>
      <c r="G122" s="7" t="s">
        <v>86</v>
      </c>
      <c r="H122" s="7" t="s">
        <v>73</v>
      </c>
      <c r="J122" s="7">
        <v>185</v>
      </c>
    </row>
    <row r="123" spans="1:10">
      <c r="A123" s="6">
        <v>43313</v>
      </c>
      <c r="B123" s="7">
        <v>73</v>
      </c>
      <c r="C123" s="7">
        <v>578.16</v>
      </c>
      <c r="D123" s="7">
        <v>7.92</v>
      </c>
      <c r="F123" s="8">
        <v>50046</v>
      </c>
      <c r="G123" s="7" t="s">
        <v>86</v>
      </c>
      <c r="H123" s="7" t="s">
        <v>73</v>
      </c>
      <c r="J123" s="7">
        <v>38</v>
      </c>
    </row>
    <row r="124" spans="1:10">
      <c r="A124" s="6">
        <v>43313</v>
      </c>
      <c r="B124" s="7">
        <v>63</v>
      </c>
      <c r="C124" s="7">
        <v>2806.6499999999996</v>
      </c>
      <c r="D124" s="7">
        <v>44.55</v>
      </c>
      <c r="F124" s="8" t="s">
        <v>81</v>
      </c>
      <c r="G124" s="7" t="s">
        <v>87</v>
      </c>
      <c r="H124" s="7" t="s">
        <v>73</v>
      </c>
      <c r="J124" s="7">
        <v>226</v>
      </c>
    </row>
    <row r="125" spans="1:10">
      <c r="A125" s="6">
        <v>43313</v>
      </c>
      <c r="B125" s="7">
        <v>28</v>
      </c>
      <c r="C125" s="7">
        <v>110.88</v>
      </c>
      <c r="D125" s="7">
        <v>3.96</v>
      </c>
      <c r="F125" s="8">
        <v>56213</v>
      </c>
      <c r="G125" s="7" t="s">
        <v>87</v>
      </c>
      <c r="H125" s="7" t="s">
        <v>77</v>
      </c>
      <c r="J125" s="7">
        <v>30</v>
      </c>
    </row>
    <row r="126" spans="1:10">
      <c r="A126" s="6">
        <v>43313</v>
      </c>
      <c r="B126" s="7">
        <v>22</v>
      </c>
      <c r="C126" s="7">
        <v>980.10000000000014</v>
      </c>
      <c r="D126" s="7">
        <v>44.550000000000004</v>
      </c>
      <c r="F126" s="8" t="s">
        <v>81</v>
      </c>
      <c r="G126" s="7" t="s">
        <v>86</v>
      </c>
      <c r="H126" s="7" t="s">
        <v>73</v>
      </c>
      <c r="J126" s="7">
        <v>46</v>
      </c>
    </row>
    <row r="127" spans="1:10">
      <c r="A127" s="6">
        <v>43313</v>
      </c>
      <c r="B127" s="7">
        <v>14</v>
      </c>
      <c r="C127" s="7">
        <v>55.44</v>
      </c>
      <c r="D127" s="7">
        <v>3.96</v>
      </c>
      <c r="F127" s="8">
        <v>56213</v>
      </c>
      <c r="G127" s="7" t="s">
        <v>86</v>
      </c>
      <c r="H127" s="7" t="s">
        <v>77</v>
      </c>
      <c r="J127" s="7">
        <v>15</v>
      </c>
    </row>
    <row r="128" spans="1:10">
      <c r="A128" s="6">
        <v>43313</v>
      </c>
      <c r="B128" s="7">
        <v>127</v>
      </c>
      <c r="C128" s="7">
        <v>628.65</v>
      </c>
      <c r="D128" s="7">
        <v>4.95</v>
      </c>
      <c r="F128" s="8">
        <v>56213</v>
      </c>
      <c r="G128" s="7" t="s">
        <v>89</v>
      </c>
      <c r="H128" s="7" t="s">
        <v>73</v>
      </c>
      <c r="J128" s="7">
        <v>185</v>
      </c>
    </row>
    <row r="129" spans="1:12">
      <c r="A129" s="6">
        <v>43313</v>
      </c>
      <c r="B129" s="7">
        <v>73</v>
      </c>
      <c r="C129" s="7">
        <v>578.16</v>
      </c>
      <c r="D129" s="7">
        <v>7.92</v>
      </c>
      <c r="F129" s="8">
        <v>50046</v>
      </c>
      <c r="G129" s="7" t="s">
        <v>89</v>
      </c>
      <c r="H129" s="7" t="s">
        <v>73</v>
      </c>
      <c r="J129" s="7">
        <v>38</v>
      </c>
    </row>
    <row r="130" spans="1:12">
      <c r="A130" s="6">
        <v>43313</v>
      </c>
      <c r="B130" s="7">
        <v>22</v>
      </c>
      <c r="C130" s="7">
        <v>980.10000000000014</v>
      </c>
      <c r="D130" s="7">
        <v>44.550000000000004</v>
      </c>
      <c r="F130" s="8" t="s">
        <v>81</v>
      </c>
      <c r="G130" s="7" t="s">
        <v>89</v>
      </c>
      <c r="H130" s="7" t="s">
        <v>73</v>
      </c>
      <c r="J130" s="7">
        <v>46</v>
      </c>
    </row>
    <row r="131" spans="1:12">
      <c r="A131" s="6">
        <v>43313</v>
      </c>
      <c r="B131" s="7">
        <v>127</v>
      </c>
      <c r="C131" s="7">
        <v>628.65</v>
      </c>
      <c r="D131" s="7">
        <v>4.95</v>
      </c>
      <c r="F131" s="8">
        <v>56213</v>
      </c>
      <c r="G131" s="7" t="s">
        <v>90</v>
      </c>
      <c r="H131" s="7" t="s">
        <v>73</v>
      </c>
      <c r="J131" s="7">
        <v>185</v>
      </c>
    </row>
    <row r="132" spans="1:12">
      <c r="A132" s="6">
        <v>43313</v>
      </c>
      <c r="B132" s="7">
        <v>73</v>
      </c>
      <c r="C132" s="7">
        <v>578.16</v>
      </c>
      <c r="D132" s="7">
        <v>7.92</v>
      </c>
      <c r="F132" s="8">
        <v>50046</v>
      </c>
      <c r="G132" s="7" t="s">
        <v>90</v>
      </c>
      <c r="H132" s="7" t="s">
        <v>73</v>
      </c>
      <c r="J132" s="7">
        <v>38</v>
      </c>
    </row>
    <row r="133" spans="1:12">
      <c r="A133" s="6">
        <v>43313</v>
      </c>
      <c r="B133" s="7">
        <v>22</v>
      </c>
      <c r="C133" s="7">
        <v>980.10000000000014</v>
      </c>
      <c r="D133" s="7">
        <v>44.550000000000004</v>
      </c>
      <c r="F133" s="8" t="s">
        <v>81</v>
      </c>
      <c r="G133" s="7" t="s">
        <v>90</v>
      </c>
      <c r="H133" s="7" t="s">
        <v>73</v>
      </c>
      <c r="J133" s="7">
        <v>46</v>
      </c>
    </row>
    <row r="134" spans="1:12">
      <c r="A134" s="6">
        <v>43313</v>
      </c>
      <c r="B134" s="7">
        <v>730</v>
      </c>
      <c r="C134" s="7">
        <v>5781.6</v>
      </c>
      <c r="D134" s="7">
        <v>7.9200000000000008</v>
      </c>
      <c r="F134" s="8">
        <v>50046</v>
      </c>
      <c r="G134" s="7" t="s">
        <v>108</v>
      </c>
      <c r="H134" s="7" t="s">
        <v>73</v>
      </c>
    </row>
    <row r="135" spans="1:12">
      <c r="A135" s="6">
        <v>43313</v>
      </c>
      <c r="B135" s="7">
        <v>1460</v>
      </c>
      <c r="C135" s="7">
        <v>11563.2</v>
      </c>
      <c r="D135" s="7">
        <v>7.9200000000000008</v>
      </c>
      <c r="F135" s="8">
        <v>50046</v>
      </c>
      <c r="G135" s="7" t="s">
        <v>87</v>
      </c>
      <c r="H135" s="7" t="s">
        <v>73</v>
      </c>
    </row>
    <row r="136" spans="1:12">
      <c r="A136" s="6">
        <v>43313</v>
      </c>
      <c r="B136" s="7">
        <v>730</v>
      </c>
      <c r="C136" s="7">
        <v>5781.6</v>
      </c>
      <c r="D136" s="7">
        <f>C136/B136</f>
        <v>7.9200000000000008</v>
      </c>
      <c r="F136" s="17" t="s">
        <v>107</v>
      </c>
      <c r="G136" s="7" t="s">
        <v>86</v>
      </c>
      <c r="H136" s="7" t="s">
        <v>73</v>
      </c>
    </row>
    <row r="137" spans="1:12">
      <c r="A137" s="6">
        <v>43313</v>
      </c>
      <c r="B137" s="7">
        <v>1460</v>
      </c>
      <c r="C137" s="7">
        <v>11563.2</v>
      </c>
      <c r="D137" s="7">
        <f>C137/B137</f>
        <v>7.9200000000000008</v>
      </c>
      <c r="F137" s="17" t="s">
        <v>107</v>
      </c>
      <c r="G137" s="7" t="s">
        <v>87</v>
      </c>
      <c r="H137" s="7" t="s">
        <v>73</v>
      </c>
    </row>
    <row r="138" spans="1:12">
      <c r="A138" s="6">
        <v>43344</v>
      </c>
      <c r="B138" s="7">
        <v>132</v>
      </c>
      <c r="C138" s="7">
        <v>1176.1200000000001</v>
      </c>
      <c r="D138" s="7">
        <v>8.91</v>
      </c>
      <c r="F138" s="8">
        <v>50046</v>
      </c>
      <c r="G138" s="7" t="s">
        <v>87</v>
      </c>
      <c r="H138" s="7" t="s">
        <v>73</v>
      </c>
      <c r="J138" s="7">
        <v>732</v>
      </c>
    </row>
    <row r="139" spans="1:12">
      <c r="A139" s="6">
        <v>43344</v>
      </c>
      <c r="B139" s="7">
        <v>125</v>
      </c>
      <c r="C139" s="7">
        <v>5568.75</v>
      </c>
      <c r="D139" s="7">
        <v>44.55</v>
      </c>
      <c r="F139" s="8" t="s">
        <v>81</v>
      </c>
      <c r="G139" s="7" t="s">
        <v>87</v>
      </c>
      <c r="H139" s="7" t="s">
        <v>73</v>
      </c>
      <c r="J139" s="7">
        <v>176</v>
      </c>
      <c r="L139" s="7">
        <v>1</v>
      </c>
    </row>
    <row r="140" spans="1:12">
      <c r="A140" s="6">
        <v>43344</v>
      </c>
      <c r="B140" s="7">
        <v>108</v>
      </c>
      <c r="C140" s="7">
        <v>534.6</v>
      </c>
      <c r="D140" s="7">
        <v>4.95</v>
      </c>
      <c r="F140" s="8">
        <v>56213</v>
      </c>
      <c r="G140" s="7" t="s">
        <v>86</v>
      </c>
      <c r="H140" s="7" t="s">
        <v>73</v>
      </c>
      <c r="J140" s="7">
        <v>352</v>
      </c>
    </row>
    <row r="141" spans="1:12">
      <c r="A141" s="6">
        <v>43344</v>
      </c>
      <c r="B141" s="7">
        <v>66</v>
      </c>
      <c r="C141" s="7">
        <v>588.06000000000006</v>
      </c>
      <c r="D141" s="7">
        <v>8.91</v>
      </c>
      <c r="F141" s="8">
        <v>50046</v>
      </c>
      <c r="G141" s="7" t="s">
        <v>86</v>
      </c>
      <c r="H141" s="7" t="s">
        <v>73</v>
      </c>
      <c r="J141" s="7">
        <v>366</v>
      </c>
    </row>
    <row r="142" spans="1:12">
      <c r="A142" s="6">
        <v>43344</v>
      </c>
      <c r="B142" s="7">
        <v>49</v>
      </c>
      <c r="C142" s="7">
        <v>2182.9500000000003</v>
      </c>
      <c r="D142" s="7">
        <v>44.550000000000004</v>
      </c>
      <c r="F142" s="8" t="s">
        <v>81</v>
      </c>
      <c r="G142" s="7" t="s">
        <v>86</v>
      </c>
      <c r="H142" s="7" t="s">
        <v>73</v>
      </c>
      <c r="J142" s="7">
        <v>237</v>
      </c>
    </row>
    <row r="143" spans="1:12">
      <c r="A143" s="6">
        <v>43344</v>
      </c>
      <c r="B143" s="7">
        <v>24</v>
      </c>
      <c r="C143" s="7">
        <v>95.039999999999992</v>
      </c>
      <c r="D143" s="7">
        <v>3.96</v>
      </c>
      <c r="F143" s="8">
        <v>56213</v>
      </c>
      <c r="G143" s="7" t="s">
        <v>87</v>
      </c>
      <c r="H143" s="7" t="s">
        <v>77</v>
      </c>
      <c r="J143" s="7">
        <v>6</v>
      </c>
    </row>
    <row r="144" spans="1:12">
      <c r="A144" s="6">
        <v>43344</v>
      </c>
      <c r="B144" s="7">
        <v>12</v>
      </c>
      <c r="C144" s="7">
        <v>47.519999999999996</v>
      </c>
      <c r="D144" s="7">
        <v>3.96</v>
      </c>
      <c r="F144" s="8">
        <v>56213</v>
      </c>
      <c r="G144" s="7" t="s">
        <v>86</v>
      </c>
      <c r="H144" s="7" t="s">
        <v>77</v>
      </c>
      <c r="J144" s="7">
        <v>3</v>
      </c>
    </row>
    <row r="145" spans="1:10">
      <c r="A145" s="6">
        <v>43344</v>
      </c>
      <c r="B145" s="7">
        <v>108</v>
      </c>
      <c r="C145" s="7">
        <v>534.6</v>
      </c>
      <c r="D145" s="7">
        <v>4.95</v>
      </c>
      <c r="F145" s="8">
        <v>56213</v>
      </c>
      <c r="G145" s="7" t="s">
        <v>89</v>
      </c>
      <c r="H145" s="7" t="s">
        <v>73</v>
      </c>
      <c r="J145" s="7">
        <v>352</v>
      </c>
    </row>
    <row r="146" spans="1:10">
      <c r="A146" s="6">
        <v>43344</v>
      </c>
      <c r="B146" s="7">
        <v>66</v>
      </c>
      <c r="C146" s="7">
        <v>588.06000000000006</v>
      </c>
      <c r="D146" s="7">
        <v>8.91</v>
      </c>
      <c r="F146" s="8">
        <v>50046</v>
      </c>
      <c r="G146" s="7" t="s">
        <v>89</v>
      </c>
      <c r="H146" s="7" t="s">
        <v>73</v>
      </c>
      <c r="J146" s="7">
        <v>366</v>
      </c>
    </row>
    <row r="147" spans="1:10">
      <c r="A147" s="6">
        <v>43344</v>
      </c>
      <c r="B147" s="7">
        <v>49</v>
      </c>
      <c r="C147" s="7">
        <v>2182.9500000000003</v>
      </c>
      <c r="D147" s="7">
        <v>44.550000000000004</v>
      </c>
      <c r="F147" s="8" t="s">
        <v>81</v>
      </c>
      <c r="G147" s="7" t="s">
        <v>89</v>
      </c>
      <c r="H147" s="7" t="s">
        <v>73</v>
      </c>
      <c r="J147" s="7">
        <v>237</v>
      </c>
    </row>
    <row r="148" spans="1:10">
      <c r="A148" s="6">
        <v>43344</v>
      </c>
      <c r="B148" s="7">
        <v>108</v>
      </c>
      <c r="C148" s="7">
        <v>534.6</v>
      </c>
      <c r="D148" s="7">
        <v>4.95</v>
      </c>
      <c r="F148" s="8">
        <v>56213</v>
      </c>
      <c r="G148" s="7" t="s">
        <v>90</v>
      </c>
      <c r="H148" s="7" t="s">
        <v>73</v>
      </c>
      <c r="J148" s="7">
        <v>352</v>
      </c>
    </row>
    <row r="149" spans="1:10">
      <c r="A149" s="6">
        <v>43344</v>
      </c>
      <c r="B149" s="7">
        <v>66</v>
      </c>
      <c r="C149" s="7">
        <v>588.06000000000006</v>
      </c>
      <c r="D149" s="7">
        <v>8.91</v>
      </c>
      <c r="F149" s="8">
        <v>50046</v>
      </c>
      <c r="G149" s="7" t="s">
        <v>90</v>
      </c>
      <c r="H149" s="7" t="s">
        <v>73</v>
      </c>
      <c r="J149" s="7">
        <v>366</v>
      </c>
    </row>
    <row r="150" spans="1:10">
      <c r="A150" s="6">
        <v>43344</v>
      </c>
      <c r="B150" s="7">
        <v>49</v>
      </c>
      <c r="C150" s="7">
        <v>2182.9500000000003</v>
      </c>
      <c r="D150" s="7">
        <v>44.550000000000004</v>
      </c>
      <c r="F150" s="8" t="s">
        <v>81</v>
      </c>
      <c r="G150" s="7" t="s">
        <v>90</v>
      </c>
      <c r="H150" s="7" t="s">
        <v>73</v>
      </c>
      <c r="J150" s="7">
        <v>237</v>
      </c>
    </row>
    <row r="151" spans="1:10">
      <c r="A151" s="6">
        <v>43344</v>
      </c>
      <c r="B151" s="7">
        <v>660</v>
      </c>
      <c r="C151" s="7">
        <v>5880.6</v>
      </c>
      <c r="D151" s="7">
        <v>8.91</v>
      </c>
      <c r="F151" s="8">
        <v>50046</v>
      </c>
      <c r="G151" s="7" t="s">
        <v>108</v>
      </c>
      <c r="H151" s="7" t="s">
        <v>73</v>
      </c>
    </row>
    <row r="152" spans="1:10">
      <c r="A152" s="6">
        <v>43344</v>
      </c>
      <c r="B152" s="7">
        <v>1320</v>
      </c>
      <c r="C152" s="7">
        <v>11761.2</v>
      </c>
      <c r="D152" s="7">
        <v>8.91</v>
      </c>
      <c r="F152" s="8">
        <v>50046</v>
      </c>
      <c r="G152" s="7" t="s">
        <v>87</v>
      </c>
      <c r="H152" s="7" t="s">
        <v>73</v>
      </c>
    </row>
    <row r="153" spans="1:10">
      <c r="A153" s="6">
        <v>43344</v>
      </c>
      <c r="B153" s="7">
        <v>660</v>
      </c>
      <c r="C153" s="7">
        <v>5880.6</v>
      </c>
      <c r="D153" s="7">
        <f>C153/B153</f>
        <v>8.91</v>
      </c>
      <c r="F153" s="17" t="s">
        <v>107</v>
      </c>
      <c r="G153" s="7" t="s">
        <v>86</v>
      </c>
      <c r="H153" s="7" t="s">
        <v>73</v>
      </c>
    </row>
    <row r="154" spans="1:10">
      <c r="A154" s="6">
        <v>43344</v>
      </c>
      <c r="B154" s="7">
        <v>1320</v>
      </c>
      <c r="C154" s="7">
        <v>11761.2</v>
      </c>
      <c r="D154" s="7">
        <f>C154/B154</f>
        <v>8.91</v>
      </c>
      <c r="F154" s="17" t="s">
        <v>107</v>
      </c>
      <c r="G154" s="7" t="s">
        <v>87</v>
      </c>
      <c r="H154" s="7" t="s">
        <v>73</v>
      </c>
    </row>
    <row r="155" spans="1:10">
      <c r="A155" s="6">
        <v>43374</v>
      </c>
      <c r="B155" s="7">
        <v>140</v>
      </c>
      <c r="C155" s="7">
        <v>1247.4000000000001</v>
      </c>
      <c r="D155" s="7">
        <v>8.91</v>
      </c>
      <c r="F155" s="8">
        <v>50046</v>
      </c>
      <c r="G155" s="7" t="s">
        <v>87</v>
      </c>
      <c r="H155" s="7" t="s">
        <v>73</v>
      </c>
      <c r="J155" s="7">
        <v>592</v>
      </c>
    </row>
    <row r="156" spans="1:10">
      <c r="A156" s="6">
        <v>43374</v>
      </c>
      <c r="B156" s="7">
        <v>103</v>
      </c>
      <c r="C156" s="7">
        <v>509.85</v>
      </c>
      <c r="D156" s="7">
        <v>4.95</v>
      </c>
      <c r="F156" s="8">
        <v>56213</v>
      </c>
      <c r="G156" s="7" t="s">
        <v>86</v>
      </c>
      <c r="H156" s="7" t="s">
        <v>73</v>
      </c>
      <c r="J156" s="7">
        <v>177</v>
      </c>
    </row>
    <row r="157" spans="1:10">
      <c r="A157" s="6">
        <v>43374</v>
      </c>
      <c r="B157" s="7">
        <v>90</v>
      </c>
      <c r="C157" s="7">
        <v>4009.4999999999995</v>
      </c>
      <c r="D157" s="7">
        <v>44.55</v>
      </c>
      <c r="F157" s="8" t="s">
        <v>81</v>
      </c>
      <c r="G157" s="7" t="s">
        <v>87</v>
      </c>
      <c r="H157" s="7" t="s">
        <v>73</v>
      </c>
      <c r="J157" s="7">
        <v>140</v>
      </c>
    </row>
    <row r="158" spans="1:10">
      <c r="A158" s="6">
        <v>43374</v>
      </c>
      <c r="B158" s="7">
        <v>70</v>
      </c>
      <c r="C158" s="7">
        <v>623.70000000000005</v>
      </c>
      <c r="D158" s="7">
        <v>8.91</v>
      </c>
      <c r="F158" s="8">
        <v>50046</v>
      </c>
      <c r="G158" s="7" t="s">
        <v>86</v>
      </c>
      <c r="H158" s="7" t="s">
        <v>73</v>
      </c>
      <c r="J158" s="7">
        <v>296</v>
      </c>
    </row>
    <row r="159" spans="1:10">
      <c r="A159" s="6">
        <v>43374</v>
      </c>
      <c r="B159" s="7">
        <v>34</v>
      </c>
      <c r="C159" s="7">
        <v>1514.7</v>
      </c>
      <c r="D159" s="7">
        <v>44.550000000000004</v>
      </c>
      <c r="F159" s="8" t="s">
        <v>81</v>
      </c>
      <c r="G159" s="7" t="s">
        <v>86</v>
      </c>
      <c r="H159" s="7" t="s">
        <v>73</v>
      </c>
      <c r="J159" s="7">
        <v>203</v>
      </c>
    </row>
    <row r="160" spans="1:10">
      <c r="A160" s="6">
        <v>43374</v>
      </c>
      <c r="B160" s="7">
        <v>24</v>
      </c>
      <c r="C160" s="7">
        <v>95.039999999999992</v>
      </c>
      <c r="D160" s="7">
        <v>3.96</v>
      </c>
      <c r="F160" s="8">
        <v>56213</v>
      </c>
      <c r="G160" s="7" t="s">
        <v>87</v>
      </c>
      <c r="H160" s="7" t="s">
        <v>77</v>
      </c>
      <c r="J160" s="7">
        <v>138</v>
      </c>
    </row>
    <row r="161" spans="1:12">
      <c r="A161" s="6">
        <v>43374</v>
      </c>
      <c r="B161" s="7">
        <v>12</v>
      </c>
      <c r="C161" s="7">
        <v>47.519999999999996</v>
      </c>
      <c r="D161" s="7">
        <v>3.96</v>
      </c>
      <c r="F161" s="8">
        <v>56213</v>
      </c>
      <c r="G161" s="7" t="s">
        <v>86</v>
      </c>
      <c r="H161" s="7" t="s">
        <v>77</v>
      </c>
      <c r="J161" s="7">
        <v>69</v>
      </c>
    </row>
    <row r="162" spans="1:12">
      <c r="A162" s="6">
        <v>43374</v>
      </c>
      <c r="B162" s="7">
        <v>103</v>
      </c>
      <c r="C162" s="7">
        <v>509.85</v>
      </c>
      <c r="D162" s="7">
        <v>4.95</v>
      </c>
      <c r="F162" s="8">
        <v>56213</v>
      </c>
      <c r="G162" s="7" t="s">
        <v>89</v>
      </c>
      <c r="H162" s="7" t="s">
        <v>73</v>
      </c>
      <c r="J162" s="7">
        <v>177</v>
      </c>
    </row>
    <row r="163" spans="1:12">
      <c r="A163" s="6">
        <v>43374</v>
      </c>
      <c r="B163" s="7">
        <v>70</v>
      </c>
      <c r="C163" s="7">
        <v>623.70000000000005</v>
      </c>
      <c r="D163" s="7">
        <v>8.91</v>
      </c>
      <c r="F163" s="8">
        <v>50046</v>
      </c>
      <c r="G163" s="7" t="s">
        <v>89</v>
      </c>
      <c r="H163" s="7" t="s">
        <v>73</v>
      </c>
      <c r="J163" s="7">
        <v>296</v>
      </c>
    </row>
    <row r="164" spans="1:12">
      <c r="A164" s="6">
        <v>43374</v>
      </c>
      <c r="B164" s="7">
        <v>34</v>
      </c>
      <c r="C164" s="7">
        <v>1514.7</v>
      </c>
      <c r="D164" s="7">
        <v>44.550000000000004</v>
      </c>
      <c r="F164" s="8" t="s">
        <v>81</v>
      </c>
      <c r="G164" s="7" t="s">
        <v>89</v>
      </c>
      <c r="H164" s="7" t="s">
        <v>73</v>
      </c>
      <c r="J164" s="7">
        <v>203</v>
      </c>
    </row>
    <row r="165" spans="1:12">
      <c r="A165" s="6">
        <v>43374</v>
      </c>
      <c r="B165" s="7">
        <v>103</v>
      </c>
      <c r="C165" s="7">
        <v>509.85</v>
      </c>
      <c r="D165" s="7">
        <v>4.95</v>
      </c>
      <c r="F165" s="8">
        <v>56213</v>
      </c>
      <c r="G165" s="7" t="s">
        <v>90</v>
      </c>
      <c r="H165" s="7" t="s">
        <v>73</v>
      </c>
      <c r="J165" s="7">
        <v>177</v>
      </c>
    </row>
    <row r="166" spans="1:12">
      <c r="A166" s="6">
        <v>43374</v>
      </c>
      <c r="B166" s="7">
        <v>70</v>
      </c>
      <c r="C166" s="7">
        <v>623.70000000000005</v>
      </c>
      <c r="D166" s="7">
        <v>8.91</v>
      </c>
      <c r="F166" s="8">
        <v>50046</v>
      </c>
      <c r="G166" s="7" t="s">
        <v>90</v>
      </c>
      <c r="H166" s="7" t="s">
        <v>73</v>
      </c>
      <c r="J166" s="7">
        <v>296</v>
      </c>
    </row>
    <row r="167" spans="1:12">
      <c r="A167" s="6">
        <v>43374</v>
      </c>
      <c r="B167" s="7">
        <v>34</v>
      </c>
      <c r="C167" s="7">
        <v>1514.7</v>
      </c>
      <c r="D167" s="7">
        <v>44.550000000000004</v>
      </c>
      <c r="F167" s="8" t="s">
        <v>81</v>
      </c>
      <c r="G167" s="7" t="s">
        <v>90</v>
      </c>
      <c r="H167" s="7" t="s">
        <v>73</v>
      </c>
      <c r="J167" s="7">
        <v>203</v>
      </c>
    </row>
    <row r="168" spans="1:12">
      <c r="A168" s="6">
        <v>43374</v>
      </c>
      <c r="B168" s="7">
        <v>700</v>
      </c>
      <c r="C168" s="7">
        <v>6237</v>
      </c>
      <c r="D168" s="7">
        <v>8.91</v>
      </c>
      <c r="F168" s="8">
        <v>50046</v>
      </c>
      <c r="G168" s="7" t="s">
        <v>108</v>
      </c>
      <c r="H168" s="7" t="s">
        <v>73</v>
      </c>
    </row>
    <row r="169" spans="1:12">
      <c r="A169" s="6">
        <v>43374</v>
      </c>
      <c r="B169" s="7">
        <v>1400</v>
      </c>
      <c r="C169" s="7">
        <v>12474</v>
      </c>
      <c r="D169" s="7">
        <v>8.91</v>
      </c>
      <c r="F169" s="8">
        <v>50046</v>
      </c>
      <c r="G169" s="7" t="s">
        <v>87</v>
      </c>
      <c r="H169" s="7" t="s">
        <v>73</v>
      </c>
    </row>
    <row r="170" spans="1:12">
      <c r="A170" s="6">
        <v>43374</v>
      </c>
      <c r="B170" s="7">
        <v>700</v>
      </c>
      <c r="C170" s="7">
        <v>6237</v>
      </c>
      <c r="D170" s="7">
        <f>C170/B170</f>
        <v>8.91</v>
      </c>
      <c r="F170" s="17" t="s">
        <v>107</v>
      </c>
      <c r="G170" s="7" t="s">
        <v>86</v>
      </c>
      <c r="H170" s="7" t="s">
        <v>73</v>
      </c>
    </row>
    <row r="171" spans="1:12">
      <c r="A171" s="6">
        <v>43374</v>
      </c>
      <c r="B171" s="7">
        <v>1400</v>
      </c>
      <c r="C171" s="7">
        <v>12474</v>
      </c>
      <c r="D171" s="7">
        <f>C171/B171</f>
        <v>8.91</v>
      </c>
      <c r="F171" s="17" t="s">
        <v>107</v>
      </c>
      <c r="G171" s="7" t="s">
        <v>87</v>
      </c>
      <c r="H171" s="7" t="s">
        <v>73</v>
      </c>
    </row>
    <row r="172" spans="1:12">
      <c r="A172" s="6">
        <v>43405</v>
      </c>
      <c r="B172" s="7">
        <v>142</v>
      </c>
      <c r="C172" s="7">
        <v>1265.22</v>
      </c>
      <c r="D172" s="7">
        <v>8.91</v>
      </c>
      <c r="F172" s="8">
        <v>50046</v>
      </c>
      <c r="G172" s="7" t="s">
        <v>87</v>
      </c>
      <c r="H172" s="7" t="s">
        <v>73</v>
      </c>
      <c r="J172" s="7">
        <v>450</v>
      </c>
      <c r="L172" s="7">
        <v>1</v>
      </c>
    </row>
    <row r="173" spans="1:12">
      <c r="A173" s="6">
        <v>43405</v>
      </c>
      <c r="B173" s="7">
        <v>115</v>
      </c>
      <c r="C173" s="7">
        <v>5123.25</v>
      </c>
      <c r="D173" s="7">
        <v>44.55</v>
      </c>
      <c r="F173" s="8" t="s">
        <v>81</v>
      </c>
      <c r="G173" s="7" t="s">
        <v>87</v>
      </c>
      <c r="H173" s="7" t="s">
        <v>73</v>
      </c>
      <c r="J173" s="7">
        <v>94</v>
      </c>
    </row>
    <row r="174" spans="1:12">
      <c r="A174" s="6">
        <v>43405</v>
      </c>
      <c r="B174" s="7">
        <v>104</v>
      </c>
      <c r="C174" s="7">
        <v>514.80000000000007</v>
      </c>
      <c r="D174" s="7">
        <v>4.95</v>
      </c>
      <c r="F174" s="8">
        <v>56213</v>
      </c>
      <c r="G174" s="7" t="s">
        <v>86</v>
      </c>
      <c r="H174" s="7" t="s">
        <v>73</v>
      </c>
      <c r="J174" s="7">
        <v>244</v>
      </c>
    </row>
    <row r="175" spans="1:12">
      <c r="A175" s="6">
        <v>43405</v>
      </c>
      <c r="B175" s="7">
        <v>71</v>
      </c>
      <c r="C175" s="7">
        <v>632.61</v>
      </c>
      <c r="D175" s="7">
        <v>8.91</v>
      </c>
      <c r="F175" s="8">
        <v>50046</v>
      </c>
      <c r="G175" s="7" t="s">
        <v>86</v>
      </c>
      <c r="H175" s="7" t="s">
        <v>73</v>
      </c>
      <c r="J175" s="7">
        <v>225</v>
      </c>
    </row>
    <row r="176" spans="1:12">
      <c r="A176" s="6">
        <v>43405</v>
      </c>
      <c r="B176" s="7">
        <v>66</v>
      </c>
      <c r="C176" s="7">
        <v>261.36</v>
      </c>
      <c r="D176" s="7">
        <v>3.96</v>
      </c>
      <c r="F176" s="8">
        <v>56213</v>
      </c>
      <c r="G176" s="7" t="s">
        <v>87</v>
      </c>
      <c r="H176" s="7" t="s">
        <v>77</v>
      </c>
      <c r="J176" s="7">
        <v>72</v>
      </c>
    </row>
    <row r="177" spans="1:10">
      <c r="A177" s="6">
        <v>43405</v>
      </c>
      <c r="B177" s="7">
        <v>43</v>
      </c>
      <c r="C177" s="7">
        <v>1915.65</v>
      </c>
      <c r="D177" s="7">
        <v>44.550000000000004</v>
      </c>
      <c r="F177" s="8" t="s">
        <v>81</v>
      </c>
      <c r="G177" s="7" t="s">
        <v>86</v>
      </c>
      <c r="H177" s="7" t="s">
        <v>73</v>
      </c>
      <c r="J177" s="7">
        <v>160</v>
      </c>
    </row>
    <row r="178" spans="1:10">
      <c r="A178" s="6">
        <v>43405</v>
      </c>
      <c r="B178" s="7">
        <v>33</v>
      </c>
      <c r="C178" s="7">
        <v>130.68</v>
      </c>
      <c r="D178" s="7">
        <v>3.96</v>
      </c>
      <c r="F178" s="8">
        <v>56213</v>
      </c>
      <c r="G178" s="7" t="s">
        <v>86</v>
      </c>
      <c r="H178" s="7" t="s">
        <v>77</v>
      </c>
      <c r="J178" s="7">
        <v>36</v>
      </c>
    </row>
    <row r="179" spans="1:10">
      <c r="A179" s="6">
        <v>43405</v>
      </c>
      <c r="B179" s="7">
        <v>104</v>
      </c>
      <c r="C179" s="7">
        <v>514.80000000000007</v>
      </c>
      <c r="D179" s="7">
        <v>4.95</v>
      </c>
      <c r="F179" s="8">
        <v>56213</v>
      </c>
      <c r="G179" s="7" t="s">
        <v>89</v>
      </c>
      <c r="H179" s="7" t="s">
        <v>73</v>
      </c>
      <c r="J179" s="7">
        <v>244</v>
      </c>
    </row>
    <row r="180" spans="1:10">
      <c r="A180" s="6">
        <v>43405</v>
      </c>
      <c r="B180" s="7">
        <v>71</v>
      </c>
      <c r="C180" s="7">
        <v>632.61</v>
      </c>
      <c r="D180" s="7">
        <v>8.91</v>
      </c>
      <c r="F180" s="8">
        <v>50046</v>
      </c>
      <c r="G180" s="7" t="s">
        <v>89</v>
      </c>
      <c r="H180" s="7" t="s">
        <v>73</v>
      </c>
      <c r="J180" s="7">
        <v>225</v>
      </c>
    </row>
    <row r="181" spans="1:10">
      <c r="A181" s="6">
        <v>43405</v>
      </c>
      <c r="B181" s="7">
        <v>43</v>
      </c>
      <c r="C181" s="7">
        <v>1915.65</v>
      </c>
      <c r="D181" s="7">
        <v>44.550000000000004</v>
      </c>
      <c r="F181" s="8" t="s">
        <v>81</v>
      </c>
      <c r="G181" s="7" t="s">
        <v>89</v>
      </c>
      <c r="H181" s="7" t="s">
        <v>73</v>
      </c>
      <c r="J181" s="7">
        <v>160</v>
      </c>
    </row>
    <row r="182" spans="1:10">
      <c r="A182" s="6">
        <v>43405</v>
      </c>
      <c r="B182" s="7">
        <v>104</v>
      </c>
      <c r="C182" s="7">
        <v>514.80000000000007</v>
      </c>
      <c r="D182" s="7">
        <v>4.95</v>
      </c>
      <c r="F182" s="8">
        <v>56213</v>
      </c>
      <c r="G182" s="7" t="s">
        <v>90</v>
      </c>
      <c r="H182" s="7" t="s">
        <v>73</v>
      </c>
      <c r="J182" s="7">
        <v>244</v>
      </c>
    </row>
    <row r="183" spans="1:10">
      <c r="A183" s="6">
        <v>43405</v>
      </c>
      <c r="B183" s="7">
        <v>71</v>
      </c>
      <c r="C183" s="7">
        <v>632.61</v>
      </c>
      <c r="D183" s="7">
        <v>8.91</v>
      </c>
      <c r="F183" s="8">
        <v>50046</v>
      </c>
      <c r="G183" s="7" t="s">
        <v>90</v>
      </c>
      <c r="H183" s="7" t="s">
        <v>73</v>
      </c>
      <c r="J183" s="7">
        <v>225</v>
      </c>
    </row>
    <row r="184" spans="1:10">
      <c r="A184" s="6">
        <v>43405</v>
      </c>
      <c r="B184" s="7">
        <v>43</v>
      </c>
      <c r="C184" s="7">
        <v>1915.65</v>
      </c>
      <c r="D184" s="7">
        <v>44.550000000000004</v>
      </c>
      <c r="F184" s="8" t="s">
        <v>81</v>
      </c>
      <c r="G184" s="7" t="s">
        <v>90</v>
      </c>
      <c r="H184" s="7" t="s">
        <v>73</v>
      </c>
      <c r="J184" s="7">
        <v>160</v>
      </c>
    </row>
    <row r="185" spans="1:10">
      <c r="A185" s="6">
        <v>43405</v>
      </c>
      <c r="B185" s="7">
        <v>710</v>
      </c>
      <c r="C185" s="7">
        <v>6326.1</v>
      </c>
      <c r="D185" s="7">
        <v>8.91</v>
      </c>
      <c r="F185" s="8">
        <v>50046</v>
      </c>
      <c r="G185" s="7" t="s">
        <v>108</v>
      </c>
      <c r="H185" s="7" t="s">
        <v>73</v>
      </c>
    </row>
    <row r="186" spans="1:10">
      <c r="A186" s="6">
        <v>43405</v>
      </c>
      <c r="B186" s="7">
        <v>1420</v>
      </c>
      <c r="C186" s="7">
        <v>12652.2</v>
      </c>
      <c r="D186" s="7">
        <v>8.91</v>
      </c>
      <c r="F186" s="8">
        <v>50046</v>
      </c>
      <c r="G186" s="7" t="s">
        <v>87</v>
      </c>
      <c r="H186" s="7" t="s">
        <v>73</v>
      </c>
    </row>
    <row r="187" spans="1:10">
      <c r="A187" s="6">
        <v>43405</v>
      </c>
      <c r="B187" s="7">
        <v>710</v>
      </c>
      <c r="C187" s="7">
        <v>6326.1</v>
      </c>
      <c r="D187" s="7">
        <f>C187/B187</f>
        <v>8.91</v>
      </c>
      <c r="F187" s="17" t="s">
        <v>107</v>
      </c>
      <c r="G187" s="7" t="s">
        <v>86</v>
      </c>
      <c r="H187" s="7" t="s">
        <v>73</v>
      </c>
    </row>
    <row r="188" spans="1:10">
      <c r="A188" s="6">
        <v>43405</v>
      </c>
      <c r="B188" s="7">
        <v>1420</v>
      </c>
      <c r="C188" s="7">
        <v>12652.2</v>
      </c>
      <c r="D188" s="7">
        <f>C188/B188</f>
        <v>8.91</v>
      </c>
      <c r="F188" s="17" t="s">
        <v>107</v>
      </c>
      <c r="G188" s="7" t="s">
        <v>87</v>
      </c>
      <c r="H188" s="7" t="s">
        <v>73</v>
      </c>
    </row>
    <row r="189" spans="1:10">
      <c r="A189" s="6">
        <v>43435</v>
      </c>
      <c r="B189" s="7">
        <v>186</v>
      </c>
      <c r="C189" s="7">
        <v>1657.26</v>
      </c>
      <c r="D189" s="7">
        <v>8.91</v>
      </c>
      <c r="F189" s="8">
        <v>50046</v>
      </c>
      <c r="G189" s="7" t="s">
        <v>87</v>
      </c>
      <c r="H189" s="7" t="s">
        <v>73</v>
      </c>
      <c r="J189" s="7">
        <v>264</v>
      </c>
    </row>
    <row r="190" spans="1:10">
      <c r="A190" s="6">
        <v>43435</v>
      </c>
      <c r="B190" s="7">
        <v>98</v>
      </c>
      <c r="C190" s="7">
        <v>485.1</v>
      </c>
      <c r="D190" s="7">
        <v>4.95</v>
      </c>
      <c r="F190" s="8">
        <v>56213</v>
      </c>
      <c r="G190" s="7" t="s">
        <v>86</v>
      </c>
      <c r="H190" s="7" t="s">
        <v>73</v>
      </c>
      <c r="J190" s="7">
        <v>77</v>
      </c>
    </row>
    <row r="191" spans="1:10">
      <c r="A191" s="6">
        <v>43435</v>
      </c>
      <c r="B191" s="7">
        <v>93</v>
      </c>
      <c r="C191" s="7">
        <v>828.63</v>
      </c>
      <c r="D191" s="7">
        <v>8.91</v>
      </c>
      <c r="F191" s="8">
        <v>50046</v>
      </c>
      <c r="G191" s="7" t="s">
        <v>86</v>
      </c>
      <c r="H191" s="7" t="s">
        <v>73</v>
      </c>
      <c r="J191" s="7">
        <v>132</v>
      </c>
    </row>
    <row r="192" spans="1:10">
      <c r="A192" s="6">
        <v>43435</v>
      </c>
      <c r="B192" s="7">
        <v>88</v>
      </c>
      <c r="C192" s="7">
        <v>348.48</v>
      </c>
      <c r="D192" s="7">
        <v>3.96</v>
      </c>
      <c r="F192" s="8">
        <v>56213</v>
      </c>
      <c r="G192" s="7" t="s">
        <v>87</v>
      </c>
      <c r="H192" s="7" t="s">
        <v>77</v>
      </c>
      <c r="J192" s="7">
        <v>136</v>
      </c>
    </row>
    <row r="193" spans="1:10">
      <c r="A193" s="6">
        <v>43435</v>
      </c>
      <c r="B193" s="7">
        <v>73</v>
      </c>
      <c r="C193" s="7">
        <v>3252.1499999999996</v>
      </c>
      <c r="D193" s="7">
        <v>44.55</v>
      </c>
      <c r="F193" s="8" t="s">
        <v>81</v>
      </c>
      <c r="G193" s="7" t="s">
        <v>87</v>
      </c>
      <c r="H193" s="7" t="s">
        <v>73</v>
      </c>
      <c r="J193" s="7">
        <v>65</v>
      </c>
    </row>
    <row r="194" spans="1:10">
      <c r="A194" s="6">
        <v>43435</v>
      </c>
      <c r="B194" s="7">
        <v>44</v>
      </c>
      <c r="C194" s="7">
        <v>174.24</v>
      </c>
      <c r="D194" s="7">
        <v>3.96</v>
      </c>
      <c r="F194" s="8">
        <v>56213</v>
      </c>
      <c r="G194" s="7" t="s">
        <v>86</v>
      </c>
      <c r="H194" s="7" t="s">
        <v>77</v>
      </c>
      <c r="J194" s="7">
        <v>68</v>
      </c>
    </row>
    <row r="195" spans="1:10">
      <c r="A195" s="6">
        <v>43435</v>
      </c>
      <c r="B195" s="7">
        <v>27</v>
      </c>
      <c r="C195" s="7">
        <v>1202.8500000000001</v>
      </c>
      <c r="D195" s="7">
        <v>44.550000000000004</v>
      </c>
      <c r="F195" s="8" t="s">
        <v>81</v>
      </c>
      <c r="G195" s="7" t="s">
        <v>86</v>
      </c>
      <c r="H195" s="7" t="s">
        <v>73</v>
      </c>
      <c r="J195" s="7">
        <v>133</v>
      </c>
    </row>
    <row r="196" spans="1:10">
      <c r="A196" s="6">
        <v>43435</v>
      </c>
      <c r="B196" s="7">
        <v>98</v>
      </c>
      <c r="C196" s="7">
        <v>485.1</v>
      </c>
      <c r="D196" s="7">
        <v>4.95</v>
      </c>
      <c r="F196" s="8">
        <v>56213</v>
      </c>
      <c r="G196" s="7" t="s">
        <v>89</v>
      </c>
      <c r="H196" s="7" t="s">
        <v>73</v>
      </c>
      <c r="J196" s="7">
        <v>77</v>
      </c>
    </row>
    <row r="197" spans="1:10">
      <c r="A197" s="6">
        <v>43435</v>
      </c>
      <c r="B197" s="7">
        <v>93</v>
      </c>
      <c r="C197" s="7">
        <v>828.63</v>
      </c>
      <c r="D197" s="7">
        <v>8.91</v>
      </c>
      <c r="F197" s="8">
        <v>50046</v>
      </c>
      <c r="G197" s="7" t="s">
        <v>89</v>
      </c>
      <c r="H197" s="7" t="s">
        <v>73</v>
      </c>
      <c r="J197" s="7">
        <v>132</v>
      </c>
    </row>
    <row r="198" spans="1:10">
      <c r="A198" s="6">
        <v>43435</v>
      </c>
      <c r="B198" s="7">
        <v>27</v>
      </c>
      <c r="C198" s="7">
        <v>1202.8500000000001</v>
      </c>
      <c r="D198" s="7">
        <v>44.550000000000004</v>
      </c>
      <c r="F198" s="8" t="s">
        <v>81</v>
      </c>
      <c r="G198" s="7" t="s">
        <v>89</v>
      </c>
      <c r="H198" s="7" t="s">
        <v>73</v>
      </c>
      <c r="J198" s="7">
        <v>133</v>
      </c>
    </row>
    <row r="199" spans="1:10">
      <c r="A199" s="6">
        <v>43435</v>
      </c>
      <c r="B199" s="7">
        <v>98</v>
      </c>
      <c r="C199" s="7">
        <v>485.1</v>
      </c>
      <c r="D199" s="7">
        <v>4.95</v>
      </c>
      <c r="F199" s="8">
        <v>56213</v>
      </c>
      <c r="G199" s="7" t="s">
        <v>90</v>
      </c>
      <c r="H199" s="7" t="s">
        <v>73</v>
      </c>
      <c r="J199" s="7">
        <v>77</v>
      </c>
    </row>
    <row r="200" spans="1:10">
      <c r="A200" s="6">
        <v>43435</v>
      </c>
      <c r="B200" s="7">
        <v>93</v>
      </c>
      <c r="C200" s="7">
        <v>828.63</v>
      </c>
      <c r="D200" s="7">
        <v>8.91</v>
      </c>
      <c r="F200" s="8">
        <v>50046</v>
      </c>
      <c r="G200" s="7" t="s">
        <v>90</v>
      </c>
      <c r="H200" s="7" t="s">
        <v>73</v>
      </c>
      <c r="J200" s="7">
        <v>132</v>
      </c>
    </row>
    <row r="201" spans="1:10">
      <c r="A201" s="6">
        <v>43435</v>
      </c>
      <c r="B201" s="7">
        <v>27</v>
      </c>
      <c r="C201" s="7">
        <v>1202.8500000000001</v>
      </c>
      <c r="D201" s="7">
        <v>44.550000000000004</v>
      </c>
      <c r="F201" s="8" t="s">
        <v>81</v>
      </c>
      <c r="G201" s="7" t="s">
        <v>90</v>
      </c>
      <c r="H201" s="7" t="s">
        <v>73</v>
      </c>
      <c r="J201" s="7">
        <v>133</v>
      </c>
    </row>
    <row r="202" spans="1:10">
      <c r="A202" s="6">
        <v>43435</v>
      </c>
      <c r="B202" s="7">
        <v>930</v>
      </c>
      <c r="C202" s="7">
        <v>8286.2999999999993</v>
      </c>
      <c r="D202" s="7">
        <v>8.9099999999999984</v>
      </c>
      <c r="F202" s="8">
        <v>50046</v>
      </c>
      <c r="G202" s="7" t="s">
        <v>108</v>
      </c>
      <c r="H202" s="7" t="s">
        <v>73</v>
      </c>
    </row>
    <row r="203" spans="1:10">
      <c r="A203" s="6">
        <v>43435</v>
      </c>
      <c r="B203" s="7">
        <v>1860</v>
      </c>
      <c r="C203" s="7">
        <v>16572.599999999999</v>
      </c>
      <c r="D203" s="7">
        <v>8.9099999999999984</v>
      </c>
      <c r="F203" s="8">
        <v>50046</v>
      </c>
      <c r="G203" s="7" t="s">
        <v>87</v>
      </c>
      <c r="H203" s="7" t="s">
        <v>73</v>
      </c>
    </row>
    <row r="204" spans="1:10">
      <c r="A204" s="6">
        <v>43435</v>
      </c>
      <c r="B204" s="7">
        <v>930</v>
      </c>
      <c r="C204" s="7">
        <v>8286.2999999999993</v>
      </c>
      <c r="D204" s="7">
        <f>C204/B204</f>
        <v>8.9099999999999984</v>
      </c>
      <c r="F204" s="17" t="s">
        <v>107</v>
      </c>
      <c r="G204" s="7" t="s">
        <v>86</v>
      </c>
      <c r="H204" s="7" t="s">
        <v>73</v>
      </c>
    </row>
    <row r="205" spans="1:10">
      <c r="A205" s="6">
        <v>43435</v>
      </c>
      <c r="B205" s="7">
        <v>1860</v>
      </c>
      <c r="C205" s="7">
        <v>16572.599999999999</v>
      </c>
      <c r="D205" s="7">
        <f>C205/B205</f>
        <v>8.9099999999999984</v>
      </c>
      <c r="F205" s="17" t="s">
        <v>107</v>
      </c>
      <c r="G205" s="7" t="s">
        <v>87</v>
      </c>
      <c r="H205" s="7" t="s">
        <v>73</v>
      </c>
    </row>
    <row r="206" spans="1:10">
      <c r="A206" s="6">
        <v>43466</v>
      </c>
      <c r="B206" s="7">
        <v>122</v>
      </c>
      <c r="C206" s="7">
        <v>1087.02</v>
      </c>
      <c r="D206" s="7">
        <v>8.91</v>
      </c>
      <c r="F206" s="8">
        <v>50046</v>
      </c>
      <c r="G206" s="7" t="s">
        <v>87</v>
      </c>
      <c r="H206" s="7" t="s">
        <v>73</v>
      </c>
      <c r="J206" s="7">
        <v>142</v>
      </c>
    </row>
    <row r="207" spans="1:10">
      <c r="A207" s="6">
        <v>43466</v>
      </c>
      <c r="B207" s="7">
        <v>108</v>
      </c>
      <c r="C207" s="7">
        <v>534.6</v>
      </c>
      <c r="D207" s="7">
        <v>4.95</v>
      </c>
      <c r="F207" s="8">
        <v>56213</v>
      </c>
      <c r="G207" s="7" t="s">
        <v>86</v>
      </c>
      <c r="H207" s="7" t="s">
        <v>73</v>
      </c>
      <c r="J207" s="7">
        <v>144</v>
      </c>
    </row>
    <row r="208" spans="1:10">
      <c r="A208" s="6">
        <v>43466</v>
      </c>
      <c r="B208" s="7">
        <v>62</v>
      </c>
      <c r="C208" s="7">
        <v>245.52</v>
      </c>
      <c r="D208" s="7">
        <v>3.96</v>
      </c>
      <c r="F208" s="8">
        <v>56213</v>
      </c>
      <c r="G208" s="7" t="s">
        <v>87</v>
      </c>
      <c r="H208" s="7" t="s">
        <v>77</v>
      </c>
      <c r="J208" s="7">
        <v>74</v>
      </c>
    </row>
    <row r="209" spans="1:10">
      <c r="A209" s="6">
        <v>43466</v>
      </c>
      <c r="B209" s="7">
        <v>61</v>
      </c>
      <c r="C209" s="7">
        <v>543.51</v>
      </c>
      <c r="D209" s="7">
        <v>8.91</v>
      </c>
      <c r="F209" s="8">
        <v>50046</v>
      </c>
      <c r="G209" s="7" t="s">
        <v>86</v>
      </c>
      <c r="H209" s="7" t="s">
        <v>73</v>
      </c>
      <c r="J209" s="7">
        <v>71</v>
      </c>
    </row>
    <row r="210" spans="1:10">
      <c r="A210" s="6">
        <v>43466</v>
      </c>
      <c r="B210" s="7">
        <v>40</v>
      </c>
      <c r="C210" s="7">
        <v>1782</v>
      </c>
      <c r="D210" s="7">
        <v>44.55</v>
      </c>
      <c r="F210" s="8" t="s">
        <v>81</v>
      </c>
      <c r="G210" s="7" t="s">
        <v>87</v>
      </c>
      <c r="H210" s="7" t="s">
        <v>73</v>
      </c>
      <c r="J210" s="7">
        <v>49</v>
      </c>
    </row>
    <row r="211" spans="1:10">
      <c r="A211" s="6">
        <v>43466</v>
      </c>
      <c r="B211" s="7">
        <v>31</v>
      </c>
      <c r="C211" s="7">
        <v>122.76</v>
      </c>
      <c r="D211" s="7">
        <v>3.96</v>
      </c>
      <c r="F211" s="8">
        <v>56213</v>
      </c>
      <c r="G211" s="7" t="s">
        <v>86</v>
      </c>
      <c r="H211" s="7" t="s">
        <v>77</v>
      </c>
      <c r="J211" s="7">
        <v>37</v>
      </c>
    </row>
    <row r="212" spans="1:10">
      <c r="A212" s="6">
        <v>43466</v>
      </c>
      <c r="B212" s="7">
        <v>15</v>
      </c>
      <c r="C212" s="7">
        <v>668.25000000000011</v>
      </c>
      <c r="D212" s="7">
        <v>44.550000000000004</v>
      </c>
      <c r="F212" s="8" t="s">
        <v>81</v>
      </c>
      <c r="G212" s="7" t="s">
        <v>86</v>
      </c>
      <c r="H212" s="7" t="s">
        <v>73</v>
      </c>
      <c r="J212" s="7">
        <v>118</v>
      </c>
    </row>
    <row r="213" spans="1:10">
      <c r="A213" s="6">
        <v>43466</v>
      </c>
      <c r="B213" s="7">
        <v>108</v>
      </c>
      <c r="C213" s="7">
        <v>534.6</v>
      </c>
      <c r="D213" s="7">
        <v>4.95</v>
      </c>
      <c r="F213" s="8">
        <v>56213</v>
      </c>
      <c r="G213" s="7" t="s">
        <v>89</v>
      </c>
      <c r="H213" s="7" t="s">
        <v>73</v>
      </c>
      <c r="J213" s="7">
        <v>144</v>
      </c>
    </row>
    <row r="214" spans="1:10">
      <c r="A214" s="6">
        <v>43466</v>
      </c>
      <c r="B214" s="7">
        <v>61</v>
      </c>
      <c r="C214" s="7">
        <v>543.51</v>
      </c>
      <c r="D214" s="7">
        <v>8.91</v>
      </c>
      <c r="F214" s="8">
        <v>50046</v>
      </c>
      <c r="G214" s="7" t="s">
        <v>89</v>
      </c>
      <c r="H214" s="7" t="s">
        <v>73</v>
      </c>
      <c r="J214" s="7">
        <v>71</v>
      </c>
    </row>
    <row r="215" spans="1:10">
      <c r="A215" s="6">
        <v>43466</v>
      </c>
      <c r="B215" s="7">
        <v>15</v>
      </c>
      <c r="C215" s="7">
        <v>668.25000000000011</v>
      </c>
      <c r="D215" s="7">
        <v>44.550000000000004</v>
      </c>
      <c r="F215" s="8" t="s">
        <v>81</v>
      </c>
      <c r="G215" s="7" t="s">
        <v>89</v>
      </c>
      <c r="H215" s="7" t="s">
        <v>73</v>
      </c>
      <c r="J215" s="7">
        <v>118</v>
      </c>
    </row>
    <row r="216" spans="1:10">
      <c r="A216" s="6">
        <v>43466</v>
      </c>
      <c r="B216" s="7">
        <v>108</v>
      </c>
      <c r="C216" s="7">
        <v>534.6</v>
      </c>
      <c r="D216" s="7">
        <v>4.95</v>
      </c>
      <c r="F216" s="8">
        <v>56213</v>
      </c>
      <c r="G216" s="7" t="s">
        <v>90</v>
      </c>
      <c r="H216" s="7" t="s">
        <v>73</v>
      </c>
      <c r="J216" s="7">
        <v>144</v>
      </c>
    </row>
    <row r="217" spans="1:10">
      <c r="A217" s="6">
        <v>43466</v>
      </c>
      <c r="B217" s="7">
        <v>61</v>
      </c>
      <c r="C217" s="7">
        <v>543.51</v>
      </c>
      <c r="D217" s="7">
        <v>8.91</v>
      </c>
      <c r="F217" s="8">
        <v>50046</v>
      </c>
      <c r="G217" s="7" t="s">
        <v>90</v>
      </c>
      <c r="H217" s="7" t="s">
        <v>73</v>
      </c>
      <c r="J217" s="7">
        <v>71</v>
      </c>
    </row>
    <row r="218" spans="1:10">
      <c r="A218" s="6">
        <v>43466</v>
      </c>
      <c r="B218" s="7">
        <v>15</v>
      </c>
      <c r="C218" s="7">
        <v>668.25000000000011</v>
      </c>
      <c r="D218" s="7">
        <v>44.550000000000004</v>
      </c>
      <c r="F218" s="8" t="s">
        <v>81</v>
      </c>
      <c r="G218" s="7" t="s">
        <v>90</v>
      </c>
      <c r="H218" s="7" t="s">
        <v>73</v>
      </c>
      <c r="J218" s="7">
        <v>118</v>
      </c>
    </row>
    <row r="219" spans="1:10">
      <c r="A219" s="6">
        <v>43466</v>
      </c>
      <c r="B219" s="7">
        <v>610</v>
      </c>
      <c r="C219" s="7">
        <v>5435.1</v>
      </c>
      <c r="D219" s="7">
        <v>8.91</v>
      </c>
      <c r="F219" s="8">
        <v>50046</v>
      </c>
      <c r="G219" s="7" t="s">
        <v>108</v>
      </c>
      <c r="H219" s="7" t="s">
        <v>73</v>
      </c>
    </row>
    <row r="220" spans="1:10">
      <c r="A220" s="6">
        <v>43466</v>
      </c>
      <c r="B220" s="7">
        <v>1220</v>
      </c>
      <c r="C220" s="7">
        <v>10870.2</v>
      </c>
      <c r="D220" s="7">
        <v>8.91</v>
      </c>
      <c r="F220" s="8">
        <v>50046</v>
      </c>
      <c r="G220" s="7" t="s">
        <v>87</v>
      </c>
      <c r="H220" s="7" t="s">
        <v>73</v>
      </c>
    </row>
    <row r="221" spans="1:10">
      <c r="A221" s="6">
        <v>43466</v>
      </c>
      <c r="B221" s="7">
        <v>610</v>
      </c>
      <c r="C221" s="7">
        <v>5435.1</v>
      </c>
      <c r="D221" s="7">
        <f>C221/B221</f>
        <v>8.91</v>
      </c>
      <c r="F221" s="17" t="s">
        <v>107</v>
      </c>
      <c r="G221" s="7" t="s">
        <v>86</v>
      </c>
      <c r="H221" s="7" t="s">
        <v>73</v>
      </c>
    </row>
    <row r="222" spans="1:10">
      <c r="A222" s="6">
        <v>43466</v>
      </c>
      <c r="B222" s="7">
        <v>1220</v>
      </c>
      <c r="C222" s="7">
        <v>10870.2</v>
      </c>
      <c r="D222" s="7">
        <f>C222/B222</f>
        <v>8.91</v>
      </c>
      <c r="F222" s="17" t="s">
        <v>107</v>
      </c>
      <c r="G222" s="7" t="s">
        <v>87</v>
      </c>
      <c r="H222" s="7" t="s">
        <v>73</v>
      </c>
    </row>
    <row r="223" spans="1:10">
      <c r="A223" s="6">
        <v>43497</v>
      </c>
      <c r="B223" s="7">
        <v>120</v>
      </c>
      <c r="C223" s="7">
        <v>5346</v>
      </c>
      <c r="D223" s="7">
        <v>44.55</v>
      </c>
      <c r="F223" s="8" t="s">
        <v>81</v>
      </c>
      <c r="G223" s="7" t="s">
        <v>87</v>
      </c>
      <c r="H223" s="7" t="s">
        <v>73</v>
      </c>
      <c r="J223" s="7">
        <v>241</v>
      </c>
    </row>
    <row r="224" spans="1:10">
      <c r="A224" s="6">
        <v>43497</v>
      </c>
      <c r="B224" s="7">
        <v>118</v>
      </c>
      <c r="C224" s="7">
        <v>584.1</v>
      </c>
      <c r="D224" s="7">
        <v>4.95</v>
      </c>
      <c r="F224" s="8">
        <v>56213</v>
      </c>
      <c r="G224" s="7" t="s">
        <v>86</v>
      </c>
      <c r="H224" s="7" t="s">
        <v>73</v>
      </c>
      <c r="J224" s="7">
        <v>284</v>
      </c>
    </row>
    <row r="225" spans="1:10">
      <c r="A225" s="6">
        <v>43497</v>
      </c>
      <c r="B225" s="7">
        <v>116</v>
      </c>
      <c r="C225" s="7">
        <v>1033.56</v>
      </c>
      <c r="D225" s="7">
        <v>8.91</v>
      </c>
      <c r="F225" s="8">
        <v>50046</v>
      </c>
      <c r="G225" s="7" t="s">
        <v>87</v>
      </c>
      <c r="H225" s="7" t="s">
        <v>73</v>
      </c>
      <c r="J225" s="7">
        <v>26</v>
      </c>
    </row>
    <row r="226" spans="1:10">
      <c r="A226" s="6">
        <v>43497</v>
      </c>
      <c r="B226" s="7">
        <v>58</v>
      </c>
      <c r="C226" s="7">
        <v>516.78</v>
      </c>
      <c r="D226" s="7">
        <v>8.91</v>
      </c>
      <c r="F226" s="8">
        <v>50046</v>
      </c>
      <c r="G226" s="7" t="s">
        <v>86</v>
      </c>
      <c r="H226" s="7" t="s">
        <v>73</v>
      </c>
      <c r="J226" s="7">
        <v>13</v>
      </c>
    </row>
    <row r="227" spans="1:10">
      <c r="A227" s="6">
        <v>43497</v>
      </c>
      <c r="B227" s="7">
        <v>48</v>
      </c>
      <c r="C227" s="7">
        <v>190.07999999999998</v>
      </c>
      <c r="D227" s="7">
        <v>3.96</v>
      </c>
      <c r="F227" s="8">
        <v>56213</v>
      </c>
      <c r="G227" s="7" t="s">
        <v>87</v>
      </c>
      <c r="H227" s="7" t="s">
        <v>77</v>
      </c>
      <c r="J227" s="7">
        <v>26</v>
      </c>
    </row>
    <row r="228" spans="1:10">
      <c r="A228" s="6">
        <v>43497</v>
      </c>
      <c r="B228" s="7">
        <v>44</v>
      </c>
      <c r="C228" s="7">
        <v>1960.2000000000003</v>
      </c>
      <c r="D228" s="7">
        <v>44.550000000000004</v>
      </c>
      <c r="F228" s="8" t="s">
        <v>81</v>
      </c>
      <c r="G228" s="7" t="s">
        <v>86</v>
      </c>
      <c r="H228" s="7" t="s">
        <v>73</v>
      </c>
      <c r="J228" s="7">
        <v>74</v>
      </c>
    </row>
    <row r="229" spans="1:10">
      <c r="A229" s="6">
        <v>43497</v>
      </c>
      <c r="B229" s="7">
        <v>24</v>
      </c>
      <c r="C229" s="7">
        <v>95.039999999999992</v>
      </c>
      <c r="D229" s="7">
        <v>3.96</v>
      </c>
      <c r="F229" s="8">
        <v>56213</v>
      </c>
      <c r="G229" s="7" t="s">
        <v>86</v>
      </c>
      <c r="H229" s="7" t="s">
        <v>77</v>
      </c>
      <c r="J229" s="7">
        <v>13</v>
      </c>
    </row>
    <row r="230" spans="1:10">
      <c r="A230" s="6">
        <v>43497</v>
      </c>
      <c r="B230" s="7">
        <v>118</v>
      </c>
      <c r="C230" s="7">
        <v>584.1</v>
      </c>
      <c r="D230" s="7">
        <v>4.95</v>
      </c>
      <c r="F230" s="8">
        <v>56213</v>
      </c>
      <c r="G230" s="7" t="s">
        <v>89</v>
      </c>
      <c r="H230" s="7" t="s">
        <v>73</v>
      </c>
      <c r="J230" s="7">
        <v>284</v>
      </c>
    </row>
    <row r="231" spans="1:10">
      <c r="A231" s="6">
        <v>43497</v>
      </c>
      <c r="B231" s="7">
        <v>58</v>
      </c>
      <c r="C231" s="7">
        <v>516.78</v>
      </c>
      <c r="D231" s="7">
        <v>8.91</v>
      </c>
      <c r="F231" s="8">
        <v>50046</v>
      </c>
      <c r="G231" s="7" t="s">
        <v>89</v>
      </c>
      <c r="H231" s="7" t="s">
        <v>73</v>
      </c>
      <c r="J231" s="7">
        <v>13</v>
      </c>
    </row>
    <row r="232" spans="1:10">
      <c r="A232" s="6">
        <v>43497</v>
      </c>
      <c r="B232" s="7">
        <v>44</v>
      </c>
      <c r="C232" s="7">
        <v>1960.2000000000003</v>
      </c>
      <c r="D232" s="7">
        <v>44.550000000000004</v>
      </c>
      <c r="F232" s="8" t="s">
        <v>81</v>
      </c>
      <c r="G232" s="7" t="s">
        <v>89</v>
      </c>
      <c r="H232" s="7" t="s">
        <v>73</v>
      </c>
      <c r="J232" s="7">
        <v>74</v>
      </c>
    </row>
    <row r="233" spans="1:10">
      <c r="A233" s="6">
        <v>43497</v>
      </c>
      <c r="B233" s="7">
        <v>118</v>
      </c>
      <c r="C233" s="7">
        <v>584.1</v>
      </c>
      <c r="D233" s="7">
        <v>4.95</v>
      </c>
      <c r="F233" s="8">
        <v>56213</v>
      </c>
      <c r="G233" s="7" t="s">
        <v>90</v>
      </c>
      <c r="H233" s="7" t="s">
        <v>73</v>
      </c>
      <c r="J233" s="7">
        <v>284</v>
      </c>
    </row>
    <row r="234" spans="1:10">
      <c r="A234" s="6">
        <v>43497</v>
      </c>
      <c r="B234" s="7">
        <v>58</v>
      </c>
      <c r="C234" s="7">
        <v>516.78</v>
      </c>
      <c r="D234" s="7">
        <v>8.91</v>
      </c>
      <c r="F234" s="8">
        <v>50046</v>
      </c>
      <c r="G234" s="7" t="s">
        <v>90</v>
      </c>
      <c r="H234" s="7" t="s">
        <v>73</v>
      </c>
      <c r="J234" s="7">
        <v>13</v>
      </c>
    </row>
    <row r="235" spans="1:10">
      <c r="A235" s="6">
        <v>43497</v>
      </c>
      <c r="B235" s="7">
        <v>44</v>
      </c>
      <c r="C235" s="7">
        <v>1960.2000000000003</v>
      </c>
      <c r="D235" s="7">
        <v>44.550000000000004</v>
      </c>
      <c r="F235" s="8" t="s">
        <v>81</v>
      </c>
      <c r="G235" s="7" t="s">
        <v>90</v>
      </c>
      <c r="H235" s="7" t="s">
        <v>73</v>
      </c>
      <c r="J235" s="7">
        <v>74</v>
      </c>
    </row>
    <row r="236" spans="1:10">
      <c r="A236" s="6">
        <v>43497</v>
      </c>
      <c r="B236" s="7">
        <v>580</v>
      </c>
      <c r="C236" s="7">
        <v>5167.8</v>
      </c>
      <c r="D236" s="7">
        <v>8.91</v>
      </c>
      <c r="F236" s="8">
        <v>50046</v>
      </c>
      <c r="G236" s="7" t="s">
        <v>108</v>
      </c>
      <c r="H236" s="7" t="s">
        <v>73</v>
      </c>
    </row>
    <row r="237" spans="1:10">
      <c r="A237" s="6">
        <v>43497</v>
      </c>
      <c r="B237" s="7">
        <v>1160</v>
      </c>
      <c r="C237" s="7">
        <v>10335.6</v>
      </c>
      <c r="D237" s="7">
        <v>8.91</v>
      </c>
      <c r="F237" s="8">
        <v>50046</v>
      </c>
      <c r="G237" s="7" t="s">
        <v>87</v>
      </c>
      <c r="H237" s="7" t="s">
        <v>73</v>
      </c>
    </row>
    <row r="238" spans="1:10">
      <c r="A238" s="6">
        <v>43497</v>
      </c>
      <c r="B238" s="7">
        <v>580</v>
      </c>
      <c r="C238" s="7">
        <v>5167.8</v>
      </c>
      <c r="D238" s="7">
        <f>C238/B238</f>
        <v>8.91</v>
      </c>
      <c r="F238" s="17" t="s">
        <v>107</v>
      </c>
      <c r="G238" s="7" t="s">
        <v>86</v>
      </c>
      <c r="H238" s="7" t="s">
        <v>73</v>
      </c>
    </row>
    <row r="239" spans="1:10">
      <c r="A239" s="6">
        <v>43497</v>
      </c>
      <c r="B239" s="7">
        <v>1160</v>
      </c>
      <c r="C239" s="7">
        <v>10335.6</v>
      </c>
      <c r="D239" s="7">
        <f>C239/B239</f>
        <v>8.91</v>
      </c>
      <c r="F239" s="17" t="s">
        <v>107</v>
      </c>
      <c r="G239" s="7" t="s">
        <v>87</v>
      </c>
      <c r="H239" s="7" t="s">
        <v>73</v>
      </c>
    </row>
    <row r="240" spans="1:10">
      <c r="A240" s="6">
        <v>43525</v>
      </c>
      <c r="B240" s="7">
        <v>159</v>
      </c>
      <c r="C240" s="7">
        <v>787.05000000000007</v>
      </c>
      <c r="D240" s="7">
        <v>4.95</v>
      </c>
      <c r="F240" s="8">
        <v>56213</v>
      </c>
      <c r="G240" s="7" t="s">
        <v>86</v>
      </c>
      <c r="H240" s="7" t="s">
        <v>73</v>
      </c>
      <c r="J240" s="7">
        <v>286</v>
      </c>
    </row>
    <row r="241" spans="1:10">
      <c r="A241" s="6">
        <v>43525</v>
      </c>
      <c r="B241" s="7">
        <v>135</v>
      </c>
      <c r="C241" s="7">
        <v>6014.25</v>
      </c>
      <c r="D241" s="7">
        <v>44.55</v>
      </c>
      <c r="F241" s="8" t="s">
        <v>81</v>
      </c>
      <c r="G241" s="7" t="s">
        <v>87</v>
      </c>
      <c r="H241" s="7" t="s">
        <v>73</v>
      </c>
      <c r="J241" s="7">
        <v>188</v>
      </c>
    </row>
    <row r="242" spans="1:10">
      <c r="A242" s="6">
        <v>43525</v>
      </c>
      <c r="B242" s="7">
        <v>126</v>
      </c>
      <c r="C242" s="7">
        <v>1122.6600000000001</v>
      </c>
      <c r="D242" s="7">
        <v>8.91</v>
      </c>
      <c r="F242" s="8">
        <v>50046</v>
      </c>
      <c r="G242" s="7" t="s">
        <v>87</v>
      </c>
      <c r="H242" s="7" t="s">
        <v>73</v>
      </c>
      <c r="J242" s="7">
        <v>514</v>
      </c>
    </row>
    <row r="243" spans="1:10">
      <c r="A243" s="6">
        <v>43525</v>
      </c>
      <c r="B243" s="7">
        <v>63</v>
      </c>
      <c r="C243" s="7">
        <v>561.33000000000004</v>
      </c>
      <c r="D243" s="7">
        <v>8.91</v>
      </c>
      <c r="F243" s="8">
        <v>50046</v>
      </c>
      <c r="G243" s="7" t="s">
        <v>86</v>
      </c>
      <c r="H243" s="7" t="s">
        <v>73</v>
      </c>
      <c r="J243" s="7">
        <v>257</v>
      </c>
    </row>
    <row r="244" spans="1:10">
      <c r="A244" s="6">
        <v>43525</v>
      </c>
      <c r="B244" s="7">
        <v>50</v>
      </c>
      <c r="C244" s="7">
        <v>2227.5</v>
      </c>
      <c r="D244" s="7">
        <v>44.550000000000004</v>
      </c>
      <c r="F244" s="8" t="s">
        <v>81</v>
      </c>
      <c r="G244" s="7" t="s">
        <v>86</v>
      </c>
      <c r="H244" s="7" t="s">
        <v>73</v>
      </c>
      <c r="J244" s="7">
        <v>24</v>
      </c>
    </row>
    <row r="245" spans="1:10">
      <c r="A245" s="6">
        <v>43525</v>
      </c>
      <c r="B245" s="7">
        <v>32</v>
      </c>
      <c r="C245" s="7">
        <v>126.72</v>
      </c>
      <c r="D245" s="7">
        <v>3.96</v>
      </c>
      <c r="F245" s="8">
        <v>56213</v>
      </c>
      <c r="G245" s="7" t="s">
        <v>87</v>
      </c>
      <c r="H245" s="7" t="s">
        <v>77</v>
      </c>
      <c r="J245" s="7">
        <v>126</v>
      </c>
    </row>
    <row r="246" spans="1:10">
      <c r="A246" s="6">
        <v>43525</v>
      </c>
      <c r="B246" s="7">
        <v>16</v>
      </c>
      <c r="C246" s="7">
        <v>63.36</v>
      </c>
      <c r="D246" s="7">
        <v>3.96</v>
      </c>
      <c r="F246" s="8">
        <v>56213</v>
      </c>
      <c r="G246" s="7" t="s">
        <v>86</v>
      </c>
      <c r="H246" s="7" t="s">
        <v>77</v>
      </c>
      <c r="J246" s="7">
        <v>63</v>
      </c>
    </row>
    <row r="247" spans="1:10">
      <c r="A247" s="6">
        <v>43525</v>
      </c>
      <c r="B247" s="7">
        <v>159</v>
      </c>
      <c r="C247" s="7">
        <v>787.05000000000007</v>
      </c>
      <c r="D247" s="7">
        <v>4.95</v>
      </c>
      <c r="F247" s="8">
        <v>56213</v>
      </c>
      <c r="G247" s="7" t="s">
        <v>89</v>
      </c>
      <c r="H247" s="7" t="s">
        <v>73</v>
      </c>
      <c r="J247" s="7">
        <v>286</v>
      </c>
    </row>
    <row r="248" spans="1:10">
      <c r="A248" s="6">
        <v>43525</v>
      </c>
      <c r="B248" s="7">
        <v>63</v>
      </c>
      <c r="C248" s="7">
        <v>561.33000000000004</v>
      </c>
      <c r="D248" s="7">
        <v>8.91</v>
      </c>
      <c r="F248" s="8">
        <v>50046</v>
      </c>
      <c r="G248" s="7" t="s">
        <v>89</v>
      </c>
      <c r="H248" s="7" t="s">
        <v>73</v>
      </c>
      <c r="J248" s="7">
        <v>257</v>
      </c>
    </row>
    <row r="249" spans="1:10">
      <c r="A249" s="6">
        <v>43525</v>
      </c>
      <c r="B249" s="7">
        <v>50</v>
      </c>
      <c r="C249" s="7">
        <v>2227.5</v>
      </c>
      <c r="D249" s="7">
        <v>44.550000000000004</v>
      </c>
      <c r="F249" s="8" t="s">
        <v>81</v>
      </c>
      <c r="G249" s="7" t="s">
        <v>89</v>
      </c>
      <c r="H249" s="7" t="s">
        <v>73</v>
      </c>
      <c r="J249" s="7">
        <v>24</v>
      </c>
    </row>
    <row r="250" spans="1:10">
      <c r="A250" s="6">
        <v>43525</v>
      </c>
      <c r="B250" s="7">
        <v>159</v>
      </c>
      <c r="C250" s="7">
        <v>787.05000000000007</v>
      </c>
      <c r="D250" s="7">
        <v>4.95</v>
      </c>
      <c r="F250" s="8">
        <v>56213</v>
      </c>
      <c r="G250" s="7" t="s">
        <v>90</v>
      </c>
      <c r="H250" s="7" t="s">
        <v>73</v>
      </c>
      <c r="J250" s="7">
        <v>286</v>
      </c>
    </row>
    <row r="251" spans="1:10">
      <c r="A251" s="6">
        <v>43525</v>
      </c>
      <c r="B251" s="7">
        <v>63</v>
      </c>
      <c r="C251" s="7">
        <v>561.33000000000004</v>
      </c>
      <c r="D251" s="7">
        <v>8.91</v>
      </c>
      <c r="F251" s="8">
        <v>50046</v>
      </c>
      <c r="G251" s="7" t="s">
        <v>90</v>
      </c>
      <c r="H251" s="7" t="s">
        <v>73</v>
      </c>
      <c r="J251" s="7">
        <v>257</v>
      </c>
    </row>
    <row r="252" spans="1:10">
      <c r="A252" s="6">
        <v>43525</v>
      </c>
      <c r="B252" s="7">
        <v>50</v>
      </c>
      <c r="C252" s="7">
        <v>2227.5</v>
      </c>
      <c r="D252" s="7">
        <v>44.550000000000004</v>
      </c>
      <c r="F252" s="8" t="s">
        <v>81</v>
      </c>
      <c r="G252" s="7" t="s">
        <v>90</v>
      </c>
      <c r="H252" s="7" t="s">
        <v>73</v>
      </c>
      <c r="J252" s="7">
        <v>24</v>
      </c>
    </row>
    <row r="253" spans="1:10">
      <c r="A253" s="6">
        <v>43525</v>
      </c>
      <c r="B253" s="7">
        <v>630</v>
      </c>
      <c r="C253" s="7">
        <v>5613.3</v>
      </c>
      <c r="D253" s="7">
        <v>8.91</v>
      </c>
      <c r="F253" s="8">
        <v>50046</v>
      </c>
      <c r="G253" s="7" t="s">
        <v>108</v>
      </c>
      <c r="H253" s="7" t="s">
        <v>73</v>
      </c>
    </row>
    <row r="254" spans="1:10">
      <c r="A254" s="6">
        <v>43525</v>
      </c>
      <c r="B254" s="7">
        <v>1260</v>
      </c>
      <c r="C254" s="7">
        <v>11226.6</v>
      </c>
      <c r="D254" s="7">
        <v>8.91</v>
      </c>
      <c r="F254" s="8">
        <v>50046</v>
      </c>
      <c r="G254" s="7" t="s">
        <v>87</v>
      </c>
      <c r="H254" s="7" t="s">
        <v>73</v>
      </c>
    </row>
    <row r="255" spans="1:10">
      <c r="A255" s="6">
        <v>43525</v>
      </c>
      <c r="B255" s="7">
        <v>630</v>
      </c>
      <c r="C255" s="7">
        <v>5613.3</v>
      </c>
      <c r="D255" s="7">
        <f>C255/B255</f>
        <v>8.91</v>
      </c>
      <c r="F255" s="17" t="s">
        <v>107</v>
      </c>
      <c r="G255" s="7" t="s">
        <v>86</v>
      </c>
      <c r="H255" s="7" t="s">
        <v>73</v>
      </c>
    </row>
    <row r="256" spans="1:10">
      <c r="A256" s="6">
        <v>43525</v>
      </c>
      <c r="B256" s="7">
        <v>1260</v>
      </c>
      <c r="C256" s="7">
        <v>11226.6</v>
      </c>
      <c r="D256" s="7">
        <f>C256/B256</f>
        <v>8.91</v>
      </c>
      <c r="F256" s="17" t="s">
        <v>107</v>
      </c>
      <c r="G256" s="7" t="s">
        <v>87</v>
      </c>
      <c r="H256" s="7" t="s">
        <v>73</v>
      </c>
    </row>
    <row r="257" spans="1:10">
      <c r="A257" s="6">
        <v>43556</v>
      </c>
      <c r="B257" s="7">
        <v>165</v>
      </c>
      <c r="C257" s="7">
        <v>816.75</v>
      </c>
      <c r="D257" s="7">
        <v>4.95</v>
      </c>
      <c r="F257" s="8">
        <v>56213</v>
      </c>
      <c r="G257" s="7" t="s">
        <v>86</v>
      </c>
      <c r="H257" s="7" t="s">
        <v>73</v>
      </c>
      <c r="J257" s="7">
        <v>527</v>
      </c>
    </row>
    <row r="258" spans="1:10">
      <c r="A258" s="6">
        <v>43556</v>
      </c>
      <c r="B258" s="7">
        <v>130</v>
      </c>
      <c r="C258" s="7">
        <v>1158.3</v>
      </c>
      <c r="D258" s="7">
        <v>8.91</v>
      </c>
      <c r="F258" s="8">
        <v>50046</v>
      </c>
      <c r="G258" s="7" t="s">
        <v>87</v>
      </c>
      <c r="H258" s="7" t="s">
        <v>73</v>
      </c>
      <c r="J258" s="7">
        <v>384</v>
      </c>
    </row>
    <row r="259" spans="1:10">
      <c r="A259" s="6">
        <v>43556</v>
      </c>
      <c r="B259" s="7">
        <v>65</v>
      </c>
      <c r="C259" s="7">
        <v>579.15</v>
      </c>
      <c r="D259" s="7">
        <v>8.91</v>
      </c>
      <c r="F259" s="8">
        <v>50046</v>
      </c>
      <c r="G259" s="7" t="s">
        <v>86</v>
      </c>
      <c r="H259" s="7" t="s">
        <v>73</v>
      </c>
      <c r="J259" s="7">
        <v>192</v>
      </c>
    </row>
    <row r="260" spans="1:10">
      <c r="A260" s="6">
        <v>43556</v>
      </c>
      <c r="B260" s="7">
        <v>51</v>
      </c>
      <c r="C260" s="7">
        <v>2272.0499999999997</v>
      </c>
      <c r="D260" s="7">
        <v>44.55</v>
      </c>
      <c r="F260" s="8" t="s">
        <v>81</v>
      </c>
      <c r="G260" s="7" t="s">
        <v>87</v>
      </c>
      <c r="H260" s="7" t="s">
        <v>73</v>
      </c>
      <c r="J260" s="7">
        <v>141</v>
      </c>
    </row>
    <row r="261" spans="1:10">
      <c r="A261" s="6">
        <v>43556</v>
      </c>
      <c r="B261" s="7">
        <v>45</v>
      </c>
      <c r="C261" s="7">
        <v>2004.7500000000002</v>
      </c>
      <c r="D261" s="7">
        <v>44.550000000000004</v>
      </c>
      <c r="F261" s="8" t="s">
        <v>81</v>
      </c>
      <c r="G261" s="7" t="s">
        <v>86</v>
      </c>
      <c r="H261" s="7" t="s">
        <v>73</v>
      </c>
      <c r="J261" s="7">
        <v>183</v>
      </c>
    </row>
    <row r="262" spans="1:10">
      <c r="A262" s="6">
        <v>43556</v>
      </c>
      <c r="B262" s="7">
        <v>18</v>
      </c>
      <c r="C262" s="7">
        <v>71.28</v>
      </c>
      <c r="D262" s="7">
        <v>3.96</v>
      </c>
      <c r="F262" s="8">
        <v>56213</v>
      </c>
      <c r="G262" s="7" t="s">
        <v>87</v>
      </c>
      <c r="H262" s="7" t="s">
        <v>77</v>
      </c>
      <c r="J262" s="7">
        <v>108</v>
      </c>
    </row>
    <row r="263" spans="1:10">
      <c r="A263" s="6">
        <v>43556</v>
      </c>
      <c r="B263" s="7">
        <v>9</v>
      </c>
      <c r="C263" s="7">
        <v>35.64</v>
      </c>
      <c r="D263" s="7">
        <v>3.96</v>
      </c>
      <c r="F263" s="8">
        <v>56213</v>
      </c>
      <c r="G263" s="7" t="s">
        <v>86</v>
      </c>
      <c r="H263" s="7" t="s">
        <v>77</v>
      </c>
      <c r="J263" s="7">
        <v>54</v>
      </c>
    </row>
    <row r="264" spans="1:10">
      <c r="A264" s="6">
        <v>43556</v>
      </c>
      <c r="B264" s="7">
        <v>165</v>
      </c>
      <c r="C264" s="7">
        <v>816.75</v>
      </c>
      <c r="D264" s="7">
        <v>4.95</v>
      </c>
      <c r="F264" s="8">
        <v>56213</v>
      </c>
      <c r="G264" s="7" t="s">
        <v>89</v>
      </c>
      <c r="H264" s="7" t="s">
        <v>73</v>
      </c>
      <c r="J264" s="7">
        <v>527</v>
      </c>
    </row>
    <row r="265" spans="1:10">
      <c r="A265" s="6">
        <v>43556</v>
      </c>
      <c r="B265" s="7">
        <v>65</v>
      </c>
      <c r="C265" s="7">
        <v>579.15</v>
      </c>
      <c r="D265" s="7">
        <v>8.91</v>
      </c>
      <c r="F265" s="8">
        <v>50046</v>
      </c>
      <c r="G265" s="7" t="s">
        <v>89</v>
      </c>
      <c r="H265" s="7" t="s">
        <v>73</v>
      </c>
      <c r="J265" s="7">
        <v>192</v>
      </c>
    </row>
    <row r="266" spans="1:10">
      <c r="A266" s="6">
        <v>43556</v>
      </c>
      <c r="B266" s="7">
        <v>45</v>
      </c>
      <c r="C266" s="7">
        <v>2004.7500000000002</v>
      </c>
      <c r="D266" s="7">
        <v>44.550000000000004</v>
      </c>
      <c r="F266" s="8" t="s">
        <v>81</v>
      </c>
      <c r="G266" s="7" t="s">
        <v>89</v>
      </c>
      <c r="H266" s="7" t="s">
        <v>73</v>
      </c>
      <c r="J266" s="7">
        <v>183</v>
      </c>
    </row>
    <row r="267" spans="1:10">
      <c r="A267" s="6">
        <v>43556</v>
      </c>
      <c r="B267" s="7">
        <v>165</v>
      </c>
      <c r="C267" s="7">
        <v>816.75</v>
      </c>
      <c r="D267" s="7">
        <v>4.95</v>
      </c>
      <c r="F267" s="8">
        <v>56213</v>
      </c>
      <c r="G267" s="7" t="s">
        <v>90</v>
      </c>
      <c r="H267" s="7" t="s">
        <v>73</v>
      </c>
      <c r="J267" s="7">
        <v>527</v>
      </c>
    </row>
    <row r="268" spans="1:10">
      <c r="A268" s="6">
        <v>43556</v>
      </c>
      <c r="B268" s="7">
        <v>65</v>
      </c>
      <c r="C268" s="7">
        <v>579.15</v>
      </c>
      <c r="D268" s="7">
        <v>8.91</v>
      </c>
      <c r="F268" s="8">
        <v>50046</v>
      </c>
      <c r="G268" s="7" t="s">
        <v>90</v>
      </c>
      <c r="H268" s="7" t="s">
        <v>73</v>
      </c>
      <c r="J268" s="7">
        <v>192</v>
      </c>
    </row>
    <row r="269" spans="1:10">
      <c r="A269" s="6">
        <v>43556</v>
      </c>
      <c r="B269" s="7">
        <v>45</v>
      </c>
      <c r="C269" s="7">
        <v>2004.7500000000002</v>
      </c>
      <c r="D269" s="7">
        <v>44.550000000000004</v>
      </c>
      <c r="F269" s="8" t="s">
        <v>81</v>
      </c>
      <c r="G269" s="7" t="s">
        <v>90</v>
      </c>
      <c r="H269" s="7" t="s">
        <v>73</v>
      </c>
      <c r="J269" s="7">
        <v>183</v>
      </c>
    </row>
    <row r="270" spans="1:10">
      <c r="A270" s="6">
        <v>43556</v>
      </c>
      <c r="B270" s="7">
        <v>650</v>
      </c>
      <c r="C270" s="7">
        <v>5791.5</v>
      </c>
      <c r="D270" s="7">
        <v>8.91</v>
      </c>
      <c r="F270" s="8">
        <v>50046</v>
      </c>
      <c r="G270" s="7" t="s">
        <v>108</v>
      </c>
      <c r="H270" s="7" t="s">
        <v>73</v>
      </c>
    </row>
    <row r="271" spans="1:10">
      <c r="A271" s="6">
        <v>43556</v>
      </c>
      <c r="B271" s="7">
        <v>1300</v>
      </c>
      <c r="C271" s="7">
        <v>11583</v>
      </c>
      <c r="D271" s="7">
        <v>8.91</v>
      </c>
      <c r="F271" s="8">
        <v>50046</v>
      </c>
      <c r="G271" s="7" t="s">
        <v>87</v>
      </c>
      <c r="H271" s="7" t="s">
        <v>73</v>
      </c>
    </row>
    <row r="272" spans="1:10">
      <c r="A272" s="6">
        <v>43556</v>
      </c>
      <c r="B272" s="7">
        <v>650</v>
      </c>
      <c r="C272" s="7">
        <v>5791.5</v>
      </c>
      <c r="D272" s="7">
        <f>C272/B272</f>
        <v>8.91</v>
      </c>
      <c r="F272" s="17" t="s">
        <v>107</v>
      </c>
      <c r="G272" s="7" t="s">
        <v>86</v>
      </c>
      <c r="H272" s="7" t="s">
        <v>73</v>
      </c>
    </row>
    <row r="273" spans="1:10">
      <c r="A273" s="6">
        <v>43556</v>
      </c>
      <c r="B273" s="7">
        <v>1300</v>
      </c>
      <c r="C273" s="7">
        <v>11583</v>
      </c>
      <c r="D273" s="7">
        <f>C273/B273</f>
        <v>8.91</v>
      </c>
      <c r="F273" s="17" t="s">
        <v>107</v>
      </c>
      <c r="G273" s="7" t="s">
        <v>87</v>
      </c>
      <c r="H273" s="7" t="s">
        <v>73</v>
      </c>
    </row>
    <row r="274" spans="1:10">
      <c r="A274" s="6">
        <v>43586</v>
      </c>
      <c r="B274" s="7">
        <v>180</v>
      </c>
      <c r="C274" s="7">
        <v>891</v>
      </c>
      <c r="D274" s="7">
        <v>4.95</v>
      </c>
      <c r="F274" s="8">
        <v>56213</v>
      </c>
      <c r="G274" s="7" t="s">
        <v>86</v>
      </c>
      <c r="H274" s="7" t="s">
        <v>73</v>
      </c>
      <c r="J274" s="7">
        <v>237</v>
      </c>
    </row>
    <row r="275" spans="1:10">
      <c r="A275" s="6">
        <v>43586</v>
      </c>
      <c r="B275" s="7">
        <v>144</v>
      </c>
      <c r="C275" s="7">
        <v>1283.04</v>
      </c>
      <c r="D275" s="7">
        <v>8.91</v>
      </c>
      <c r="F275" s="8">
        <v>50046</v>
      </c>
      <c r="G275" s="7" t="s">
        <v>87</v>
      </c>
      <c r="H275" s="7" t="s">
        <v>73</v>
      </c>
      <c r="J275" s="7">
        <v>240</v>
      </c>
    </row>
    <row r="276" spans="1:10">
      <c r="A276" s="6">
        <v>43586</v>
      </c>
      <c r="B276" s="7">
        <v>83</v>
      </c>
      <c r="C276" s="7">
        <v>3697.6499999999996</v>
      </c>
      <c r="D276" s="7">
        <v>44.55</v>
      </c>
      <c r="F276" s="8" t="s">
        <v>81</v>
      </c>
      <c r="G276" s="7" t="s">
        <v>87</v>
      </c>
      <c r="H276" s="7" t="s">
        <v>73</v>
      </c>
      <c r="J276" s="7">
        <v>108</v>
      </c>
    </row>
    <row r="277" spans="1:10">
      <c r="A277" s="6">
        <v>43586</v>
      </c>
      <c r="B277" s="7">
        <v>75</v>
      </c>
      <c r="C277" s="7">
        <v>3341.2500000000005</v>
      </c>
      <c r="D277" s="7">
        <v>44.550000000000004</v>
      </c>
      <c r="F277" s="8" t="s">
        <v>81</v>
      </c>
      <c r="G277" s="7" t="s">
        <v>86</v>
      </c>
      <c r="H277" s="7" t="s">
        <v>73</v>
      </c>
      <c r="J277" s="7">
        <v>153</v>
      </c>
    </row>
    <row r="278" spans="1:10">
      <c r="A278" s="6">
        <v>43586</v>
      </c>
      <c r="B278" s="7">
        <v>72</v>
      </c>
      <c r="C278" s="7">
        <v>641.52</v>
      </c>
      <c r="D278" s="7">
        <v>8.91</v>
      </c>
      <c r="F278" s="8">
        <v>50046</v>
      </c>
      <c r="G278" s="7" t="s">
        <v>86</v>
      </c>
      <c r="H278" s="7" t="s">
        <v>73</v>
      </c>
      <c r="J278" s="7">
        <v>120</v>
      </c>
    </row>
    <row r="279" spans="1:10">
      <c r="A279" s="6">
        <v>43586</v>
      </c>
      <c r="B279" s="7">
        <v>16</v>
      </c>
      <c r="C279" s="7">
        <v>63.36</v>
      </c>
      <c r="D279" s="7">
        <v>3.96</v>
      </c>
      <c r="F279" s="8">
        <v>56213</v>
      </c>
      <c r="G279" s="7" t="s">
        <v>87</v>
      </c>
      <c r="H279" s="7" t="s">
        <v>77</v>
      </c>
      <c r="J279" s="7">
        <v>92</v>
      </c>
    </row>
    <row r="280" spans="1:10">
      <c r="A280" s="6">
        <v>43586</v>
      </c>
      <c r="B280" s="7">
        <v>8</v>
      </c>
      <c r="C280" s="7">
        <v>31.68</v>
      </c>
      <c r="D280" s="7">
        <v>3.96</v>
      </c>
      <c r="F280" s="8">
        <v>56213</v>
      </c>
      <c r="G280" s="7" t="s">
        <v>86</v>
      </c>
      <c r="H280" s="7" t="s">
        <v>77</v>
      </c>
      <c r="J280" s="7">
        <v>46</v>
      </c>
    </row>
    <row r="281" spans="1:10">
      <c r="A281" s="6">
        <v>43586</v>
      </c>
      <c r="B281" s="7">
        <v>180</v>
      </c>
      <c r="C281" s="7">
        <v>891</v>
      </c>
      <c r="D281" s="7">
        <v>4.95</v>
      </c>
      <c r="F281" s="8">
        <v>56213</v>
      </c>
      <c r="G281" s="7" t="s">
        <v>89</v>
      </c>
      <c r="H281" s="7" t="s">
        <v>73</v>
      </c>
      <c r="J281" s="7">
        <v>237</v>
      </c>
    </row>
    <row r="282" spans="1:10">
      <c r="A282" s="6">
        <v>43586</v>
      </c>
      <c r="B282" s="7">
        <v>75</v>
      </c>
      <c r="C282" s="7">
        <v>3341.2500000000005</v>
      </c>
      <c r="D282" s="7">
        <v>44.550000000000004</v>
      </c>
      <c r="F282" s="8" t="s">
        <v>81</v>
      </c>
      <c r="G282" s="7" t="s">
        <v>89</v>
      </c>
      <c r="H282" s="7" t="s">
        <v>73</v>
      </c>
      <c r="J282" s="7">
        <v>153</v>
      </c>
    </row>
    <row r="283" spans="1:10">
      <c r="A283" s="6">
        <v>43586</v>
      </c>
      <c r="B283" s="7">
        <v>72</v>
      </c>
      <c r="C283" s="7">
        <v>641.52</v>
      </c>
      <c r="D283" s="7">
        <v>8.91</v>
      </c>
      <c r="F283" s="8">
        <v>50046</v>
      </c>
      <c r="G283" s="7" t="s">
        <v>89</v>
      </c>
      <c r="H283" s="7" t="s">
        <v>73</v>
      </c>
      <c r="J283" s="7">
        <v>120</v>
      </c>
    </row>
    <row r="284" spans="1:10">
      <c r="A284" s="6">
        <v>43586</v>
      </c>
      <c r="B284" s="7">
        <v>180</v>
      </c>
      <c r="C284" s="7">
        <v>891</v>
      </c>
      <c r="D284" s="7">
        <v>4.95</v>
      </c>
      <c r="F284" s="8">
        <v>56213</v>
      </c>
      <c r="G284" s="7" t="s">
        <v>90</v>
      </c>
      <c r="H284" s="7" t="s">
        <v>73</v>
      </c>
      <c r="J284" s="7">
        <v>237</v>
      </c>
    </row>
    <row r="285" spans="1:10">
      <c r="A285" s="6">
        <v>43586</v>
      </c>
      <c r="B285" s="7">
        <v>75</v>
      </c>
      <c r="C285" s="7">
        <v>3341.2500000000005</v>
      </c>
      <c r="D285" s="7">
        <v>44.550000000000004</v>
      </c>
      <c r="F285" s="8" t="s">
        <v>81</v>
      </c>
      <c r="G285" s="7" t="s">
        <v>90</v>
      </c>
      <c r="H285" s="7" t="s">
        <v>73</v>
      </c>
      <c r="J285" s="7">
        <v>153</v>
      </c>
    </row>
    <row r="286" spans="1:10">
      <c r="A286" s="6">
        <v>43586</v>
      </c>
      <c r="B286" s="7">
        <v>72</v>
      </c>
      <c r="C286" s="7">
        <v>641.52</v>
      </c>
      <c r="D286" s="7">
        <v>8.91</v>
      </c>
      <c r="F286" s="8">
        <v>50046</v>
      </c>
      <c r="G286" s="7" t="s">
        <v>90</v>
      </c>
      <c r="H286" s="7" t="s">
        <v>73</v>
      </c>
      <c r="J286" s="7">
        <v>120</v>
      </c>
    </row>
    <row r="287" spans="1:10">
      <c r="A287" s="6">
        <v>43586</v>
      </c>
      <c r="B287" s="7">
        <v>720</v>
      </c>
      <c r="C287" s="7">
        <v>6415.2</v>
      </c>
      <c r="D287" s="7">
        <v>8.91</v>
      </c>
      <c r="F287" s="8">
        <v>50046</v>
      </c>
      <c r="G287" s="7" t="s">
        <v>108</v>
      </c>
      <c r="H287" s="7" t="s">
        <v>73</v>
      </c>
    </row>
    <row r="288" spans="1:10">
      <c r="A288" s="6">
        <v>43586</v>
      </c>
      <c r="B288" s="7">
        <v>1440</v>
      </c>
      <c r="C288" s="7">
        <v>12830.4</v>
      </c>
      <c r="D288" s="7">
        <v>8.91</v>
      </c>
      <c r="F288" s="8">
        <v>50046</v>
      </c>
      <c r="G288" s="7" t="s">
        <v>87</v>
      </c>
      <c r="H288" s="7" t="s">
        <v>73</v>
      </c>
    </row>
    <row r="289" spans="1:10">
      <c r="A289" s="6">
        <v>43586</v>
      </c>
      <c r="B289" s="7">
        <v>720</v>
      </c>
      <c r="C289" s="7">
        <v>6415.2</v>
      </c>
      <c r="D289" s="7">
        <f>C289/B289</f>
        <v>8.91</v>
      </c>
      <c r="F289" s="17" t="s">
        <v>107</v>
      </c>
      <c r="G289" s="7" t="s">
        <v>86</v>
      </c>
      <c r="H289" s="7" t="s">
        <v>73</v>
      </c>
    </row>
    <row r="290" spans="1:10">
      <c r="A290" s="6">
        <v>43586</v>
      </c>
      <c r="B290" s="7">
        <v>1440</v>
      </c>
      <c r="C290" s="7">
        <v>12830.4</v>
      </c>
      <c r="D290" s="7">
        <f>C290/B290</f>
        <v>8.91</v>
      </c>
      <c r="F290" s="17" t="s">
        <v>107</v>
      </c>
      <c r="G290" s="7" t="s">
        <v>87</v>
      </c>
      <c r="H290" s="7" t="s">
        <v>73</v>
      </c>
    </row>
    <row r="291" spans="1:10">
      <c r="A291" s="6">
        <v>43617</v>
      </c>
      <c r="B291" s="7">
        <v>195</v>
      </c>
      <c r="C291" s="7">
        <v>965.25</v>
      </c>
      <c r="D291" s="7">
        <v>4.95</v>
      </c>
      <c r="F291" s="8">
        <v>56213</v>
      </c>
      <c r="G291" s="7" t="s">
        <v>86</v>
      </c>
      <c r="H291" s="7" t="s">
        <v>73</v>
      </c>
      <c r="J291" s="7">
        <v>172</v>
      </c>
    </row>
    <row r="292" spans="1:10">
      <c r="A292" s="6">
        <v>43617</v>
      </c>
      <c r="B292" s="7">
        <v>138</v>
      </c>
      <c r="C292" s="7">
        <v>1229.58</v>
      </c>
      <c r="D292" s="7">
        <v>8.91</v>
      </c>
      <c r="F292" s="8">
        <v>50046</v>
      </c>
      <c r="G292" s="7" t="s">
        <v>87</v>
      </c>
      <c r="H292" s="7" t="s">
        <v>73</v>
      </c>
      <c r="J292" s="7">
        <v>102</v>
      </c>
    </row>
    <row r="293" spans="1:10">
      <c r="A293" s="6">
        <v>43617</v>
      </c>
      <c r="B293" s="7">
        <v>73</v>
      </c>
      <c r="C293" s="7">
        <v>3252.1499999999996</v>
      </c>
      <c r="D293" s="7">
        <v>44.55</v>
      </c>
      <c r="F293" s="8" t="s">
        <v>81</v>
      </c>
      <c r="G293" s="7" t="s">
        <v>87</v>
      </c>
      <c r="H293" s="7" t="s">
        <v>73</v>
      </c>
      <c r="J293" s="7">
        <v>79</v>
      </c>
    </row>
    <row r="294" spans="1:10">
      <c r="A294" s="6">
        <v>43617</v>
      </c>
      <c r="B294" s="7">
        <v>70</v>
      </c>
      <c r="C294" s="7">
        <v>3118.5000000000005</v>
      </c>
      <c r="D294" s="7">
        <v>44.550000000000004</v>
      </c>
      <c r="F294" s="8" t="s">
        <v>81</v>
      </c>
      <c r="G294" s="7" t="s">
        <v>86</v>
      </c>
      <c r="H294" s="7" t="s">
        <v>73</v>
      </c>
      <c r="J294" s="7">
        <v>125</v>
      </c>
    </row>
    <row r="295" spans="1:10">
      <c r="A295" s="6">
        <v>43617</v>
      </c>
      <c r="B295" s="7">
        <v>69</v>
      </c>
      <c r="C295" s="7">
        <v>614.79</v>
      </c>
      <c r="D295" s="7">
        <v>8.91</v>
      </c>
      <c r="F295" s="8">
        <v>50046</v>
      </c>
      <c r="G295" s="7" t="s">
        <v>86</v>
      </c>
      <c r="H295" s="7" t="s">
        <v>73</v>
      </c>
      <c r="J295" s="7">
        <v>51</v>
      </c>
    </row>
    <row r="296" spans="1:10">
      <c r="A296" s="6">
        <v>43617</v>
      </c>
      <c r="B296" s="7">
        <v>12</v>
      </c>
      <c r="C296" s="7">
        <v>47.519999999999996</v>
      </c>
      <c r="D296" s="7">
        <v>3.96</v>
      </c>
      <c r="F296" s="8">
        <v>56213</v>
      </c>
      <c r="G296" s="7" t="s">
        <v>87</v>
      </c>
      <c r="H296" s="7" t="s">
        <v>77</v>
      </c>
      <c r="J296" s="7">
        <v>80</v>
      </c>
    </row>
    <row r="297" spans="1:10">
      <c r="A297" s="6">
        <v>43617</v>
      </c>
      <c r="B297" s="7">
        <v>6</v>
      </c>
      <c r="C297" s="7">
        <v>23.759999999999998</v>
      </c>
      <c r="D297" s="7">
        <v>3.96</v>
      </c>
      <c r="F297" s="8">
        <v>56213</v>
      </c>
      <c r="G297" s="7" t="s">
        <v>86</v>
      </c>
      <c r="H297" s="7" t="s">
        <v>77</v>
      </c>
      <c r="J297" s="7">
        <v>40</v>
      </c>
    </row>
    <row r="298" spans="1:10">
      <c r="A298" s="6">
        <v>43617</v>
      </c>
      <c r="B298" s="7">
        <v>195</v>
      </c>
      <c r="C298" s="7">
        <v>965.25</v>
      </c>
      <c r="D298" s="7">
        <v>4.95</v>
      </c>
      <c r="F298" s="8">
        <v>56213</v>
      </c>
      <c r="G298" s="7" t="s">
        <v>89</v>
      </c>
      <c r="H298" s="7" t="s">
        <v>73</v>
      </c>
      <c r="J298" s="7">
        <v>172</v>
      </c>
    </row>
    <row r="299" spans="1:10">
      <c r="A299" s="6">
        <v>43617</v>
      </c>
      <c r="B299" s="7">
        <v>70</v>
      </c>
      <c r="C299" s="7">
        <v>3118.5000000000005</v>
      </c>
      <c r="D299" s="7">
        <v>44.550000000000004</v>
      </c>
      <c r="F299" s="8" t="s">
        <v>81</v>
      </c>
      <c r="G299" s="7" t="s">
        <v>89</v>
      </c>
      <c r="H299" s="7" t="s">
        <v>73</v>
      </c>
      <c r="J299" s="7">
        <v>125</v>
      </c>
    </row>
    <row r="300" spans="1:10">
      <c r="A300" s="6">
        <v>43617</v>
      </c>
      <c r="B300" s="7">
        <v>69</v>
      </c>
      <c r="C300" s="7">
        <v>614.79</v>
      </c>
      <c r="D300" s="7">
        <v>8.91</v>
      </c>
      <c r="F300" s="8">
        <v>50046</v>
      </c>
      <c r="G300" s="7" t="s">
        <v>89</v>
      </c>
      <c r="H300" s="7" t="s">
        <v>73</v>
      </c>
      <c r="J300" s="7">
        <v>51</v>
      </c>
    </row>
    <row r="301" spans="1:10">
      <c r="A301" s="6">
        <v>43617</v>
      </c>
      <c r="B301" s="7">
        <v>195</v>
      </c>
      <c r="C301" s="7">
        <v>965.25</v>
      </c>
      <c r="D301" s="7">
        <v>4.95</v>
      </c>
      <c r="F301" s="8">
        <v>56213</v>
      </c>
      <c r="G301" s="7" t="s">
        <v>90</v>
      </c>
      <c r="H301" s="7" t="s">
        <v>73</v>
      </c>
      <c r="J301" s="7">
        <v>172</v>
      </c>
    </row>
    <row r="302" spans="1:10">
      <c r="A302" s="6">
        <v>43617</v>
      </c>
      <c r="B302" s="7">
        <v>70</v>
      </c>
      <c r="C302" s="7">
        <v>3118.5000000000005</v>
      </c>
      <c r="D302" s="7">
        <v>44.550000000000004</v>
      </c>
      <c r="F302" s="8" t="s">
        <v>81</v>
      </c>
      <c r="G302" s="7" t="s">
        <v>90</v>
      </c>
      <c r="H302" s="7" t="s">
        <v>73</v>
      </c>
      <c r="J302" s="7">
        <v>125</v>
      </c>
    </row>
    <row r="303" spans="1:10">
      <c r="A303" s="6">
        <v>43617</v>
      </c>
      <c r="B303" s="7">
        <v>69</v>
      </c>
      <c r="C303" s="7">
        <v>614.79</v>
      </c>
      <c r="D303" s="7">
        <v>8.91</v>
      </c>
      <c r="F303" s="8">
        <v>50046</v>
      </c>
      <c r="G303" s="7" t="s">
        <v>90</v>
      </c>
      <c r="H303" s="7" t="s">
        <v>73</v>
      </c>
      <c r="J303" s="7">
        <v>51</v>
      </c>
    </row>
    <row r="304" spans="1:10">
      <c r="A304" s="6">
        <v>43617</v>
      </c>
      <c r="B304" s="7">
        <v>690</v>
      </c>
      <c r="C304" s="7">
        <v>6147.9000000000005</v>
      </c>
      <c r="D304" s="7">
        <v>8.91</v>
      </c>
      <c r="F304" s="8">
        <v>50046</v>
      </c>
      <c r="G304" s="7" t="s">
        <v>108</v>
      </c>
      <c r="H304" s="7" t="s">
        <v>73</v>
      </c>
    </row>
    <row r="305" spans="1:10">
      <c r="A305" s="6">
        <v>43617</v>
      </c>
      <c r="B305" s="7">
        <v>1380</v>
      </c>
      <c r="C305" s="7">
        <v>12295.800000000001</v>
      </c>
      <c r="D305" s="7">
        <v>8.91</v>
      </c>
      <c r="F305" s="8">
        <v>50046</v>
      </c>
      <c r="G305" s="7" t="s">
        <v>87</v>
      </c>
      <c r="H305" s="7" t="s">
        <v>73</v>
      </c>
    </row>
    <row r="306" spans="1:10">
      <c r="A306" s="6">
        <v>43617</v>
      </c>
      <c r="B306" s="7">
        <v>690</v>
      </c>
      <c r="C306" s="7">
        <v>6147.9000000000005</v>
      </c>
      <c r="D306" s="7">
        <f>C306/B306</f>
        <v>8.91</v>
      </c>
      <c r="F306" s="17" t="s">
        <v>107</v>
      </c>
      <c r="G306" s="7" t="s">
        <v>86</v>
      </c>
      <c r="H306" s="7" t="s">
        <v>73</v>
      </c>
    </row>
    <row r="307" spans="1:10">
      <c r="A307" s="6">
        <v>43617</v>
      </c>
      <c r="B307" s="7">
        <v>1380</v>
      </c>
      <c r="C307" s="7">
        <v>12295.800000000001</v>
      </c>
      <c r="D307" s="7">
        <f>C307/B307</f>
        <v>8.91</v>
      </c>
      <c r="F307" s="17" t="s">
        <v>107</v>
      </c>
      <c r="G307" s="7" t="s">
        <v>87</v>
      </c>
      <c r="H307" s="7" t="s">
        <v>73</v>
      </c>
    </row>
    <row r="308" spans="1:10">
      <c r="A308" s="6">
        <v>43647</v>
      </c>
      <c r="B308" s="7">
        <v>201</v>
      </c>
      <c r="C308" s="7">
        <v>994.95</v>
      </c>
      <c r="D308" s="7">
        <v>4.95</v>
      </c>
      <c r="F308" s="8">
        <v>56213</v>
      </c>
      <c r="G308" s="7" t="s">
        <v>86</v>
      </c>
      <c r="H308" s="7" t="s">
        <v>73</v>
      </c>
      <c r="J308" s="7">
        <v>200</v>
      </c>
    </row>
    <row r="309" spans="1:10">
      <c r="A309" s="6">
        <v>43647</v>
      </c>
      <c r="B309" s="7">
        <v>148</v>
      </c>
      <c r="C309" s="7">
        <v>1318.68</v>
      </c>
      <c r="D309" s="7">
        <v>8.91</v>
      </c>
      <c r="F309" s="8">
        <v>50046</v>
      </c>
      <c r="G309" s="7" t="s">
        <v>87</v>
      </c>
      <c r="H309" s="7" t="s">
        <v>73</v>
      </c>
      <c r="J309" s="7">
        <v>446</v>
      </c>
    </row>
    <row r="310" spans="1:10">
      <c r="A310" s="6">
        <v>43647</v>
      </c>
      <c r="B310" s="7">
        <v>130</v>
      </c>
      <c r="C310" s="7">
        <v>5791.5000000000009</v>
      </c>
      <c r="D310" s="7">
        <v>44.550000000000004</v>
      </c>
      <c r="F310" s="8" t="s">
        <v>81</v>
      </c>
      <c r="G310" s="7" t="s">
        <v>86</v>
      </c>
      <c r="H310" s="7" t="s">
        <v>73</v>
      </c>
      <c r="J310" s="7">
        <v>73</v>
      </c>
    </row>
    <row r="311" spans="1:10">
      <c r="A311" s="6">
        <v>43647</v>
      </c>
      <c r="B311" s="7">
        <v>93</v>
      </c>
      <c r="C311" s="7">
        <v>4143.1499999999996</v>
      </c>
      <c r="D311" s="7">
        <v>44.55</v>
      </c>
      <c r="F311" s="8" t="s">
        <v>81</v>
      </c>
      <c r="G311" s="7" t="s">
        <v>87</v>
      </c>
      <c r="H311" s="7" t="s">
        <v>73</v>
      </c>
      <c r="J311" s="7">
        <v>264</v>
      </c>
    </row>
    <row r="312" spans="1:10">
      <c r="A312" s="6">
        <v>43647</v>
      </c>
      <c r="B312" s="7">
        <v>74</v>
      </c>
      <c r="C312" s="7">
        <v>659.34</v>
      </c>
      <c r="D312" s="7">
        <v>8.91</v>
      </c>
      <c r="F312" s="8">
        <v>50046</v>
      </c>
      <c r="G312" s="7" t="s">
        <v>86</v>
      </c>
      <c r="H312" s="7" t="s">
        <v>73</v>
      </c>
      <c r="J312" s="7">
        <v>223</v>
      </c>
    </row>
    <row r="313" spans="1:10">
      <c r="A313" s="6">
        <v>43647</v>
      </c>
      <c r="B313" s="7">
        <v>14</v>
      </c>
      <c r="C313" s="7">
        <v>55.44</v>
      </c>
      <c r="D313" s="7">
        <v>3.96</v>
      </c>
      <c r="F313" s="8">
        <v>56213</v>
      </c>
      <c r="G313" s="7" t="s">
        <v>87</v>
      </c>
      <c r="H313" s="7" t="s">
        <v>77</v>
      </c>
      <c r="J313" s="7">
        <v>66</v>
      </c>
    </row>
    <row r="314" spans="1:10">
      <c r="A314" s="6">
        <v>43647</v>
      </c>
      <c r="B314" s="7">
        <v>7</v>
      </c>
      <c r="C314" s="7">
        <v>27.72</v>
      </c>
      <c r="D314" s="7">
        <v>3.96</v>
      </c>
      <c r="F314" s="8">
        <v>56213</v>
      </c>
      <c r="G314" s="7" t="s">
        <v>86</v>
      </c>
      <c r="H314" s="7" t="s">
        <v>77</v>
      </c>
      <c r="J314" s="7">
        <v>33</v>
      </c>
    </row>
    <row r="315" spans="1:10">
      <c r="A315" s="6">
        <v>43647</v>
      </c>
      <c r="B315" s="7">
        <v>201</v>
      </c>
      <c r="C315" s="7">
        <v>994.95</v>
      </c>
      <c r="D315" s="7">
        <v>4.95</v>
      </c>
      <c r="F315" s="8">
        <v>56213</v>
      </c>
      <c r="G315" s="7" t="s">
        <v>89</v>
      </c>
      <c r="H315" s="7" t="s">
        <v>73</v>
      </c>
      <c r="J315" s="7">
        <v>200</v>
      </c>
    </row>
    <row r="316" spans="1:10">
      <c r="A316" s="6">
        <v>43647</v>
      </c>
      <c r="B316" s="7">
        <v>130</v>
      </c>
      <c r="C316" s="7">
        <v>5791.5000000000009</v>
      </c>
      <c r="D316" s="7">
        <v>44.550000000000004</v>
      </c>
      <c r="F316" s="8" t="s">
        <v>81</v>
      </c>
      <c r="G316" s="7" t="s">
        <v>89</v>
      </c>
      <c r="H316" s="7" t="s">
        <v>73</v>
      </c>
      <c r="J316" s="7">
        <v>73</v>
      </c>
    </row>
    <row r="317" spans="1:10">
      <c r="A317" s="6">
        <v>43647</v>
      </c>
      <c r="B317" s="7">
        <v>74</v>
      </c>
      <c r="C317" s="7">
        <v>659.34</v>
      </c>
      <c r="D317" s="7">
        <v>8.91</v>
      </c>
      <c r="F317" s="8">
        <v>50046</v>
      </c>
      <c r="G317" s="7" t="s">
        <v>89</v>
      </c>
      <c r="H317" s="7" t="s">
        <v>73</v>
      </c>
      <c r="J317" s="7">
        <v>223</v>
      </c>
    </row>
    <row r="318" spans="1:10">
      <c r="A318" s="6">
        <v>43647</v>
      </c>
      <c r="B318" s="7">
        <v>201</v>
      </c>
      <c r="C318" s="7">
        <v>994.95</v>
      </c>
      <c r="D318" s="7">
        <v>4.95</v>
      </c>
      <c r="F318" s="8">
        <v>56213</v>
      </c>
      <c r="G318" s="7" t="s">
        <v>90</v>
      </c>
      <c r="H318" s="7" t="s">
        <v>73</v>
      </c>
      <c r="J318" s="7">
        <v>200</v>
      </c>
    </row>
    <row r="319" spans="1:10">
      <c r="A319" s="6">
        <v>43647</v>
      </c>
      <c r="B319" s="7">
        <v>130</v>
      </c>
      <c r="C319" s="7">
        <v>5791.5000000000009</v>
      </c>
      <c r="D319" s="7">
        <v>44.550000000000004</v>
      </c>
      <c r="F319" s="8" t="s">
        <v>81</v>
      </c>
      <c r="G319" s="7" t="s">
        <v>90</v>
      </c>
      <c r="H319" s="7" t="s">
        <v>73</v>
      </c>
      <c r="J319" s="7">
        <v>73</v>
      </c>
    </row>
    <row r="320" spans="1:10">
      <c r="A320" s="6">
        <v>43647</v>
      </c>
      <c r="B320" s="7">
        <v>74</v>
      </c>
      <c r="C320" s="7">
        <v>659.34</v>
      </c>
      <c r="D320" s="7">
        <v>8.91</v>
      </c>
      <c r="F320" s="8">
        <v>50046</v>
      </c>
      <c r="G320" s="7" t="s">
        <v>90</v>
      </c>
      <c r="H320" s="7" t="s">
        <v>73</v>
      </c>
      <c r="J320" s="7">
        <v>223</v>
      </c>
    </row>
    <row r="321" spans="1:10">
      <c r="A321" s="6">
        <v>43647</v>
      </c>
      <c r="B321" s="7">
        <v>740</v>
      </c>
      <c r="C321" s="7">
        <v>6593.4000000000005</v>
      </c>
      <c r="D321" s="7">
        <v>8.91</v>
      </c>
      <c r="F321" s="8">
        <v>50046</v>
      </c>
      <c r="G321" s="7" t="s">
        <v>108</v>
      </c>
      <c r="H321" s="7" t="s">
        <v>73</v>
      </c>
    </row>
    <row r="322" spans="1:10">
      <c r="A322" s="6">
        <v>43647</v>
      </c>
      <c r="B322" s="7">
        <v>1480</v>
      </c>
      <c r="C322" s="7">
        <v>13186.800000000001</v>
      </c>
      <c r="D322" s="7">
        <v>8.91</v>
      </c>
      <c r="F322" s="8">
        <v>50046</v>
      </c>
      <c r="G322" s="7" t="s">
        <v>87</v>
      </c>
      <c r="H322" s="7" t="s">
        <v>73</v>
      </c>
    </row>
    <row r="323" spans="1:10">
      <c r="A323" s="6">
        <v>43647</v>
      </c>
      <c r="B323" s="7">
        <v>740</v>
      </c>
      <c r="C323" s="7">
        <v>6593.4000000000005</v>
      </c>
      <c r="D323" s="7">
        <f>C323/B323</f>
        <v>8.91</v>
      </c>
      <c r="F323" s="17" t="s">
        <v>107</v>
      </c>
      <c r="G323" s="7" t="s">
        <v>86</v>
      </c>
      <c r="H323" s="7" t="s">
        <v>73</v>
      </c>
    </row>
    <row r="324" spans="1:10">
      <c r="A324" s="6">
        <v>43647</v>
      </c>
      <c r="B324" s="7">
        <v>1480</v>
      </c>
      <c r="C324" s="7">
        <v>13186.800000000001</v>
      </c>
      <c r="D324" s="7">
        <f>C324/B324</f>
        <v>8.91</v>
      </c>
      <c r="F324" s="17" t="s">
        <v>107</v>
      </c>
      <c r="G324" s="7" t="s">
        <v>87</v>
      </c>
      <c r="H324" s="7" t="s">
        <v>73</v>
      </c>
    </row>
    <row r="325" spans="1:10">
      <c r="A325" s="6">
        <v>43678</v>
      </c>
      <c r="B325" s="7">
        <v>204</v>
      </c>
      <c r="C325" s="7">
        <v>1009.8000000000001</v>
      </c>
      <c r="D325" s="7">
        <v>4.95</v>
      </c>
      <c r="F325" s="8">
        <v>56213</v>
      </c>
      <c r="G325" s="7" t="s">
        <v>86</v>
      </c>
      <c r="H325" s="7" t="s">
        <v>73</v>
      </c>
      <c r="J325" s="7">
        <v>212</v>
      </c>
    </row>
    <row r="326" spans="1:10">
      <c r="A326" s="6">
        <v>43678</v>
      </c>
      <c r="B326" s="7">
        <v>140</v>
      </c>
      <c r="C326" s="7">
        <v>1247.4000000000001</v>
      </c>
      <c r="D326" s="7">
        <v>8.91</v>
      </c>
      <c r="F326" s="8">
        <v>50046</v>
      </c>
      <c r="G326" s="7" t="s">
        <v>87</v>
      </c>
      <c r="H326" s="7" t="s">
        <v>73</v>
      </c>
      <c r="J326" s="7">
        <v>306</v>
      </c>
    </row>
    <row r="327" spans="1:10">
      <c r="A327" s="6">
        <v>43678</v>
      </c>
      <c r="B327" s="7">
        <v>70</v>
      </c>
      <c r="C327" s="7">
        <v>623.70000000000005</v>
      </c>
      <c r="D327" s="7">
        <v>8.91</v>
      </c>
      <c r="F327" s="8">
        <v>50046</v>
      </c>
      <c r="G327" s="7" t="s">
        <v>86</v>
      </c>
      <c r="H327" s="7" t="s">
        <v>73</v>
      </c>
      <c r="J327" s="7">
        <v>153</v>
      </c>
    </row>
    <row r="328" spans="1:10">
      <c r="A328" s="6">
        <v>43678</v>
      </c>
      <c r="B328" s="7">
        <v>70</v>
      </c>
      <c r="C328" s="7">
        <v>3118.5</v>
      </c>
      <c r="D328" s="7">
        <v>44.55</v>
      </c>
      <c r="F328" s="8" t="s">
        <v>81</v>
      </c>
      <c r="G328" s="7" t="s">
        <v>87</v>
      </c>
      <c r="H328" s="7" t="s">
        <v>73</v>
      </c>
      <c r="J328" s="7">
        <v>236</v>
      </c>
    </row>
    <row r="329" spans="1:10">
      <c r="A329" s="6">
        <v>43678</v>
      </c>
      <c r="B329" s="7">
        <v>65</v>
      </c>
      <c r="C329" s="7">
        <v>2895.7500000000005</v>
      </c>
      <c r="D329" s="7">
        <v>44.550000000000004</v>
      </c>
      <c r="F329" s="8" t="s">
        <v>81</v>
      </c>
      <c r="G329" s="7" t="s">
        <v>86</v>
      </c>
      <c r="H329" s="7" t="s">
        <v>73</v>
      </c>
      <c r="J329" s="7">
        <v>47</v>
      </c>
    </row>
    <row r="330" spans="1:10">
      <c r="A330" s="6">
        <v>43678</v>
      </c>
      <c r="B330" s="7">
        <v>26</v>
      </c>
      <c r="C330" s="7">
        <v>102.96</v>
      </c>
      <c r="D330" s="7">
        <v>3.96</v>
      </c>
      <c r="F330" s="8">
        <v>56213</v>
      </c>
      <c r="G330" s="7" t="s">
        <v>87</v>
      </c>
      <c r="H330" s="7" t="s">
        <v>77</v>
      </c>
      <c r="J330" s="7">
        <v>40</v>
      </c>
    </row>
    <row r="331" spans="1:10">
      <c r="A331" s="6">
        <v>43678</v>
      </c>
      <c r="B331" s="7">
        <v>13</v>
      </c>
      <c r="C331" s="7">
        <v>51.48</v>
      </c>
      <c r="D331" s="7">
        <v>3.96</v>
      </c>
      <c r="F331" s="8">
        <v>56213</v>
      </c>
      <c r="G331" s="7" t="s">
        <v>86</v>
      </c>
      <c r="H331" s="7" t="s">
        <v>77</v>
      </c>
      <c r="J331" s="7">
        <v>20</v>
      </c>
    </row>
    <row r="332" spans="1:10">
      <c r="A332" s="6">
        <v>43678</v>
      </c>
      <c r="B332" s="7">
        <v>204</v>
      </c>
      <c r="C332" s="7">
        <v>1009.8000000000001</v>
      </c>
      <c r="D332" s="7">
        <v>4.95</v>
      </c>
      <c r="F332" s="8">
        <v>56213</v>
      </c>
      <c r="G332" s="7" t="s">
        <v>89</v>
      </c>
      <c r="H332" s="7" t="s">
        <v>73</v>
      </c>
      <c r="J332" s="7">
        <v>212</v>
      </c>
    </row>
    <row r="333" spans="1:10">
      <c r="A333" s="6">
        <v>43678</v>
      </c>
      <c r="B333" s="7">
        <v>70</v>
      </c>
      <c r="C333" s="7">
        <v>623.70000000000005</v>
      </c>
      <c r="D333" s="7">
        <v>8.91</v>
      </c>
      <c r="F333" s="8">
        <v>50046</v>
      </c>
      <c r="G333" s="7" t="s">
        <v>89</v>
      </c>
      <c r="H333" s="7" t="s">
        <v>73</v>
      </c>
      <c r="J333" s="7">
        <v>153</v>
      </c>
    </row>
    <row r="334" spans="1:10">
      <c r="A334" s="6">
        <v>43678</v>
      </c>
      <c r="B334" s="7">
        <v>65</v>
      </c>
      <c r="C334" s="7">
        <v>2895.7500000000005</v>
      </c>
      <c r="D334" s="7">
        <v>44.550000000000004</v>
      </c>
      <c r="F334" s="8" t="s">
        <v>81</v>
      </c>
      <c r="G334" s="7" t="s">
        <v>89</v>
      </c>
      <c r="H334" s="7" t="s">
        <v>73</v>
      </c>
      <c r="J334" s="7">
        <v>47</v>
      </c>
    </row>
    <row r="335" spans="1:10">
      <c r="A335" s="6">
        <v>43678</v>
      </c>
      <c r="B335" s="7">
        <v>204</v>
      </c>
      <c r="C335" s="7">
        <v>1009.8000000000001</v>
      </c>
      <c r="D335" s="7">
        <v>4.95</v>
      </c>
      <c r="F335" s="8">
        <v>56213</v>
      </c>
      <c r="G335" s="7" t="s">
        <v>90</v>
      </c>
      <c r="H335" s="7" t="s">
        <v>73</v>
      </c>
      <c r="J335" s="7">
        <v>212</v>
      </c>
    </row>
    <row r="336" spans="1:10">
      <c r="A336" s="6">
        <v>43678</v>
      </c>
      <c r="B336" s="7">
        <v>70</v>
      </c>
      <c r="C336" s="7">
        <v>623.70000000000005</v>
      </c>
      <c r="D336" s="7">
        <v>8.91</v>
      </c>
      <c r="F336" s="8">
        <v>50046</v>
      </c>
      <c r="G336" s="7" t="s">
        <v>90</v>
      </c>
      <c r="H336" s="7" t="s">
        <v>73</v>
      </c>
      <c r="J336" s="7">
        <v>153</v>
      </c>
    </row>
    <row r="337" spans="1:10">
      <c r="A337" s="6">
        <v>43678</v>
      </c>
      <c r="B337" s="7">
        <v>65</v>
      </c>
      <c r="C337" s="7">
        <v>2895.7500000000005</v>
      </c>
      <c r="D337" s="7">
        <v>44.550000000000004</v>
      </c>
      <c r="F337" s="8" t="s">
        <v>81</v>
      </c>
      <c r="G337" s="7" t="s">
        <v>90</v>
      </c>
      <c r="H337" s="7" t="s">
        <v>73</v>
      </c>
      <c r="J337" s="7">
        <v>47</v>
      </c>
    </row>
    <row r="338" spans="1:10">
      <c r="A338" s="6">
        <v>43678</v>
      </c>
      <c r="B338" s="7">
        <v>700</v>
      </c>
      <c r="C338" s="7">
        <v>6237</v>
      </c>
      <c r="D338" s="7">
        <v>8.91</v>
      </c>
      <c r="F338" s="8">
        <v>50046</v>
      </c>
      <c r="G338" s="7" t="s">
        <v>108</v>
      </c>
      <c r="H338" s="7" t="s">
        <v>73</v>
      </c>
    </row>
    <row r="339" spans="1:10">
      <c r="A339" s="6">
        <v>43678</v>
      </c>
      <c r="B339" s="7">
        <v>1400</v>
      </c>
      <c r="C339" s="7">
        <v>12474</v>
      </c>
      <c r="D339" s="7">
        <v>8.91</v>
      </c>
      <c r="F339" s="8">
        <v>50046</v>
      </c>
      <c r="G339" s="7" t="s">
        <v>87</v>
      </c>
      <c r="H339" s="7" t="s">
        <v>73</v>
      </c>
    </row>
    <row r="340" spans="1:10">
      <c r="A340" s="6">
        <v>43678</v>
      </c>
      <c r="B340" s="7">
        <v>700</v>
      </c>
      <c r="C340" s="7">
        <v>6237</v>
      </c>
      <c r="D340" s="7">
        <f>C340/B340</f>
        <v>8.91</v>
      </c>
      <c r="F340" s="17" t="s">
        <v>107</v>
      </c>
      <c r="G340" s="7" t="s">
        <v>86</v>
      </c>
      <c r="H340" s="7" t="s">
        <v>73</v>
      </c>
    </row>
    <row r="341" spans="1:10">
      <c r="A341" s="6">
        <v>43678</v>
      </c>
      <c r="B341" s="7">
        <v>1400</v>
      </c>
      <c r="C341" s="7">
        <v>12474</v>
      </c>
      <c r="D341" s="7">
        <f>C341/B341</f>
        <v>8.91</v>
      </c>
      <c r="F341" s="17" t="s">
        <v>107</v>
      </c>
      <c r="G341" s="7" t="s">
        <v>87</v>
      </c>
      <c r="H341" s="7" t="s">
        <v>73</v>
      </c>
    </row>
    <row r="342" spans="1:10">
      <c r="A342" s="6">
        <v>43709</v>
      </c>
      <c r="B342" s="7">
        <v>208</v>
      </c>
      <c r="C342" s="7">
        <v>1029.6000000000001</v>
      </c>
      <c r="D342" s="7">
        <v>4.95</v>
      </c>
      <c r="F342" s="8">
        <v>56213</v>
      </c>
      <c r="G342" s="7" t="s">
        <v>86</v>
      </c>
      <c r="H342" s="7" t="s">
        <v>73</v>
      </c>
      <c r="J342" s="7">
        <v>262</v>
      </c>
    </row>
    <row r="343" spans="1:10">
      <c r="A343" s="6">
        <v>43709</v>
      </c>
      <c r="B343" s="7">
        <v>157</v>
      </c>
      <c r="C343" s="7">
        <v>4545.1499999999996</v>
      </c>
      <c r="D343" s="7">
        <v>28.95</v>
      </c>
      <c r="F343" s="8" t="s">
        <v>81</v>
      </c>
      <c r="G343" s="7" t="s">
        <v>87</v>
      </c>
      <c r="H343" s="7" t="s">
        <v>73</v>
      </c>
      <c r="J343" s="7">
        <v>201</v>
      </c>
    </row>
    <row r="344" spans="1:10">
      <c r="A344" s="6">
        <v>43709</v>
      </c>
      <c r="B344" s="7">
        <v>145</v>
      </c>
      <c r="C344" s="7">
        <v>4197.75</v>
      </c>
      <c r="D344" s="7">
        <v>28.95</v>
      </c>
      <c r="F344" s="8" t="s">
        <v>81</v>
      </c>
      <c r="G344" s="7" t="s">
        <v>86</v>
      </c>
      <c r="H344" s="7" t="s">
        <v>73</v>
      </c>
      <c r="J344" s="7">
        <v>14</v>
      </c>
    </row>
    <row r="345" spans="1:10">
      <c r="A345" s="6">
        <v>43709</v>
      </c>
      <c r="B345" s="7">
        <v>136</v>
      </c>
      <c r="C345" s="7">
        <v>1211.76</v>
      </c>
      <c r="D345" s="7">
        <v>8.91</v>
      </c>
      <c r="F345" s="8">
        <v>50046</v>
      </c>
      <c r="G345" s="7" t="s">
        <v>87</v>
      </c>
      <c r="H345" s="7" t="s">
        <v>73</v>
      </c>
      <c r="J345" s="7">
        <v>170</v>
      </c>
    </row>
    <row r="346" spans="1:10">
      <c r="A346" s="6">
        <v>43709</v>
      </c>
      <c r="B346" s="7">
        <v>68</v>
      </c>
      <c r="C346" s="7">
        <v>605.88</v>
      </c>
      <c r="D346" s="7">
        <v>8.91</v>
      </c>
      <c r="F346" s="8">
        <v>50046</v>
      </c>
      <c r="G346" s="7" t="s">
        <v>86</v>
      </c>
      <c r="H346" s="7" t="s">
        <v>73</v>
      </c>
      <c r="J346" s="7">
        <v>85</v>
      </c>
    </row>
    <row r="347" spans="1:10">
      <c r="A347" s="6">
        <v>43709</v>
      </c>
      <c r="B347" s="7">
        <v>24</v>
      </c>
      <c r="C347" s="7">
        <v>95.039999999999992</v>
      </c>
      <c r="D347" s="7">
        <v>3.96</v>
      </c>
      <c r="F347" s="8">
        <v>56213</v>
      </c>
      <c r="G347" s="7" t="s">
        <v>87</v>
      </c>
      <c r="H347" s="7" t="s">
        <v>77</v>
      </c>
      <c r="J347" s="7">
        <v>16</v>
      </c>
    </row>
    <row r="348" spans="1:10">
      <c r="A348" s="6">
        <v>43709</v>
      </c>
      <c r="B348" s="7">
        <v>12</v>
      </c>
      <c r="C348" s="7">
        <v>47.519999999999996</v>
      </c>
      <c r="D348" s="7">
        <v>3.96</v>
      </c>
      <c r="F348" s="8">
        <v>56213</v>
      </c>
      <c r="G348" s="7" t="s">
        <v>86</v>
      </c>
      <c r="H348" s="7" t="s">
        <v>77</v>
      </c>
      <c r="J348" s="7">
        <v>8</v>
      </c>
    </row>
    <row r="349" spans="1:10">
      <c r="A349" s="6">
        <v>43709</v>
      </c>
      <c r="B349" s="7">
        <v>208</v>
      </c>
      <c r="C349" s="7">
        <v>1029.6000000000001</v>
      </c>
      <c r="D349" s="7">
        <v>4.95</v>
      </c>
      <c r="F349" s="8">
        <v>56213</v>
      </c>
      <c r="G349" s="7" t="s">
        <v>89</v>
      </c>
      <c r="H349" s="7" t="s">
        <v>73</v>
      </c>
      <c r="J349" s="7">
        <v>262</v>
      </c>
    </row>
    <row r="350" spans="1:10">
      <c r="A350" s="6">
        <v>43709</v>
      </c>
      <c r="B350" s="7">
        <v>145</v>
      </c>
      <c r="C350" s="7">
        <v>4197.75</v>
      </c>
      <c r="D350" s="7">
        <v>28.95</v>
      </c>
      <c r="F350" s="8" t="s">
        <v>81</v>
      </c>
      <c r="G350" s="7" t="s">
        <v>89</v>
      </c>
      <c r="H350" s="7" t="s">
        <v>73</v>
      </c>
      <c r="J350" s="7">
        <v>14</v>
      </c>
    </row>
    <row r="351" spans="1:10">
      <c r="A351" s="6">
        <v>43709</v>
      </c>
      <c r="B351" s="7">
        <v>68</v>
      </c>
      <c r="C351" s="7">
        <v>605.88</v>
      </c>
      <c r="D351" s="7">
        <v>8.91</v>
      </c>
      <c r="F351" s="8">
        <v>50046</v>
      </c>
      <c r="G351" s="7" t="s">
        <v>89</v>
      </c>
      <c r="H351" s="7" t="s">
        <v>73</v>
      </c>
      <c r="J351" s="7">
        <v>85</v>
      </c>
    </row>
    <row r="352" spans="1:10">
      <c r="A352" s="6">
        <v>43709</v>
      </c>
      <c r="B352" s="7">
        <v>208</v>
      </c>
      <c r="C352" s="7">
        <v>1029.6000000000001</v>
      </c>
      <c r="D352" s="7">
        <v>4.95</v>
      </c>
      <c r="F352" s="8">
        <v>56213</v>
      </c>
      <c r="G352" s="7" t="s">
        <v>90</v>
      </c>
      <c r="H352" s="7" t="s">
        <v>73</v>
      </c>
      <c r="J352" s="7">
        <v>262</v>
      </c>
    </row>
    <row r="353" spans="1:10">
      <c r="A353" s="6">
        <v>43709</v>
      </c>
      <c r="B353" s="7">
        <v>145</v>
      </c>
      <c r="C353" s="7">
        <v>4197.75</v>
      </c>
      <c r="D353" s="7">
        <v>28.95</v>
      </c>
      <c r="F353" s="8" t="s">
        <v>81</v>
      </c>
      <c r="G353" s="7" t="s">
        <v>90</v>
      </c>
      <c r="H353" s="7" t="s">
        <v>73</v>
      </c>
      <c r="J353" s="7">
        <v>14</v>
      </c>
    </row>
    <row r="354" spans="1:10">
      <c r="A354" s="6">
        <v>43709</v>
      </c>
      <c r="B354" s="7">
        <v>68</v>
      </c>
      <c r="C354" s="7">
        <v>605.88</v>
      </c>
      <c r="D354" s="7">
        <v>8.91</v>
      </c>
      <c r="F354" s="8">
        <v>50046</v>
      </c>
      <c r="G354" s="7" t="s">
        <v>90</v>
      </c>
      <c r="H354" s="7" t="s">
        <v>73</v>
      </c>
      <c r="J354" s="7">
        <v>85</v>
      </c>
    </row>
    <row r="355" spans="1:10">
      <c r="A355" s="6">
        <v>43709</v>
      </c>
      <c r="B355" s="7">
        <v>680</v>
      </c>
      <c r="C355" s="7">
        <v>6058.8</v>
      </c>
      <c r="D355" s="7">
        <v>8.91</v>
      </c>
      <c r="F355" s="8">
        <v>50046</v>
      </c>
      <c r="G355" s="7" t="s">
        <v>108</v>
      </c>
      <c r="H355" s="7" t="s">
        <v>73</v>
      </c>
    </row>
    <row r="356" spans="1:10">
      <c r="A356" s="6">
        <v>43709</v>
      </c>
      <c r="B356" s="7">
        <v>1360</v>
      </c>
      <c r="C356" s="7">
        <v>12117.6</v>
      </c>
      <c r="D356" s="7">
        <v>8.91</v>
      </c>
      <c r="F356" s="8">
        <v>50046</v>
      </c>
      <c r="G356" s="7" t="s">
        <v>87</v>
      </c>
      <c r="H356" s="7" t="s">
        <v>73</v>
      </c>
    </row>
    <row r="357" spans="1:10">
      <c r="A357" s="6">
        <v>43709</v>
      </c>
      <c r="B357" s="7">
        <v>680</v>
      </c>
      <c r="C357" s="7">
        <v>6058.8</v>
      </c>
      <c r="D357" s="7">
        <f>C357/B357</f>
        <v>8.91</v>
      </c>
      <c r="F357" s="17" t="s">
        <v>107</v>
      </c>
      <c r="G357" s="7" t="s">
        <v>86</v>
      </c>
      <c r="H357" s="7" t="s">
        <v>73</v>
      </c>
    </row>
    <row r="358" spans="1:10">
      <c r="A358" s="6">
        <v>43709</v>
      </c>
      <c r="B358" s="7">
        <v>1360</v>
      </c>
      <c r="C358" s="7">
        <v>12117.6</v>
      </c>
      <c r="D358" s="7">
        <f>C358/B358</f>
        <v>8.91</v>
      </c>
      <c r="F358" s="17" t="s">
        <v>107</v>
      </c>
      <c r="G358" s="7" t="s">
        <v>87</v>
      </c>
      <c r="H358" s="7" t="s">
        <v>73</v>
      </c>
    </row>
    <row r="359" spans="1:10">
      <c r="A359" s="6">
        <v>43739</v>
      </c>
      <c r="B359" s="7">
        <v>198</v>
      </c>
      <c r="C359" s="7">
        <v>980.1</v>
      </c>
      <c r="D359" s="7">
        <v>4.95</v>
      </c>
      <c r="F359" s="8">
        <v>56213</v>
      </c>
      <c r="G359" s="7" t="s">
        <v>86</v>
      </c>
      <c r="H359" s="7" t="s">
        <v>73</v>
      </c>
      <c r="J359" s="7">
        <v>341</v>
      </c>
    </row>
    <row r="360" spans="1:10">
      <c r="A360" s="6">
        <v>43739</v>
      </c>
      <c r="B360" s="7">
        <v>172</v>
      </c>
      <c r="C360" s="7">
        <v>1532.52</v>
      </c>
      <c r="D360" s="7">
        <v>8.91</v>
      </c>
      <c r="F360" s="8">
        <v>50046</v>
      </c>
      <c r="G360" s="7" t="s">
        <v>87</v>
      </c>
      <c r="H360" s="7" t="s">
        <v>73</v>
      </c>
      <c r="J360" s="7">
        <v>252</v>
      </c>
    </row>
    <row r="361" spans="1:10">
      <c r="A361" s="6">
        <v>43739</v>
      </c>
      <c r="B361" s="7">
        <v>86</v>
      </c>
      <c r="C361" s="7">
        <v>766.26</v>
      </c>
      <c r="D361" s="7">
        <v>8.91</v>
      </c>
      <c r="F361" s="8">
        <v>50046</v>
      </c>
      <c r="G361" s="7" t="s">
        <v>86</v>
      </c>
      <c r="H361" s="7" t="s">
        <v>73</v>
      </c>
      <c r="J361" s="7">
        <v>126</v>
      </c>
    </row>
    <row r="362" spans="1:10">
      <c r="A362" s="6">
        <v>43739</v>
      </c>
      <c r="B362" s="7">
        <v>77</v>
      </c>
      <c r="C362" s="7">
        <v>3430.3500000000004</v>
      </c>
      <c r="D362" s="7">
        <v>44.550000000000004</v>
      </c>
      <c r="F362" s="8" t="s">
        <v>81</v>
      </c>
      <c r="G362" s="7" t="s">
        <v>86</v>
      </c>
      <c r="H362" s="7" t="s">
        <v>73</v>
      </c>
      <c r="J362" s="7">
        <v>183</v>
      </c>
    </row>
    <row r="363" spans="1:10">
      <c r="A363" s="6">
        <v>43739</v>
      </c>
      <c r="B363" s="7">
        <v>38</v>
      </c>
      <c r="C363" s="7">
        <v>150.47999999999999</v>
      </c>
      <c r="D363" s="7">
        <v>3.96</v>
      </c>
      <c r="F363" s="8">
        <v>56213</v>
      </c>
      <c r="G363" s="7" t="s">
        <v>87</v>
      </c>
      <c r="H363" s="7" t="s">
        <v>77</v>
      </c>
      <c r="J363" s="7">
        <v>50</v>
      </c>
    </row>
    <row r="364" spans="1:10">
      <c r="A364" s="6">
        <v>43739</v>
      </c>
      <c r="B364" s="7">
        <v>33</v>
      </c>
      <c r="C364" s="7">
        <v>1470.1499999999999</v>
      </c>
      <c r="D364" s="7">
        <v>44.55</v>
      </c>
      <c r="F364" s="8" t="s">
        <v>81</v>
      </c>
      <c r="G364" s="7" t="s">
        <v>87</v>
      </c>
      <c r="H364" s="7" t="s">
        <v>73</v>
      </c>
      <c r="J364" s="7">
        <v>168</v>
      </c>
    </row>
    <row r="365" spans="1:10">
      <c r="A365" s="6">
        <v>43739</v>
      </c>
      <c r="B365" s="7">
        <v>19</v>
      </c>
      <c r="C365" s="7">
        <v>75.239999999999995</v>
      </c>
      <c r="D365" s="7">
        <v>3.96</v>
      </c>
      <c r="F365" s="8">
        <v>56213</v>
      </c>
      <c r="G365" s="7" t="s">
        <v>86</v>
      </c>
      <c r="H365" s="7" t="s">
        <v>77</v>
      </c>
      <c r="J365" s="7">
        <v>25</v>
      </c>
    </row>
    <row r="366" spans="1:10">
      <c r="A366" s="6">
        <v>43739</v>
      </c>
      <c r="B366" s="7">
        <v>198</v>
      </c>
      <c r="C366" s="7">
        <v>980.1</v>
      </c>
      <c r="D366" s="7">
        <v>4.95</v>
      </c>
      <c r="F366" s="8">
        <v>56213</v>
      </c>
      <c r="G366" s="7" t="s">
        <v>89</v>
      </c>
      <c r="H366" s="7" t="s">
        <v>73</v>
      </c>
      <c r="J366" s="7">
        <v>341</v>
      </c>
    </row>
    <row r="367" spans="1:10">
      <c r="A367" s="6">
        <v>43739</v>
      </c>
      <c r="B367" s="7">
        <v>86</v>
      </c>
      <c r="C367" s="7">
        <v>766.26</v>
      </c>
      <c r="D367" s="7">
        <v>8.91</v>
      </c>
      <c r="F367" s="8">
        <v>50046</v>
      </c>
      <c r="G367" s="7" t="s">
        <v>89</v>
      </c>
      <c r="H367" s="7" t="s">
        <v>73</v>
      </c>
      <c r="J367" s="7">
        <v>126</v>
      </c>
    </row>
    <row r="368" spans="1:10">
      <c r="A368" s="6">
        <v>43739</v>
      </c>
      <c r="B368" s="7">
        <v>77</v>
      </c>
      <c r="C368" s="7">
        <v>3430.3500000000004</v>
      </c>
      <c r="D368" s="7">
        <v>44.550000000000004</v>
      </c>
      <c r="F368" s="8" t="s">
        <v>81</v>
      </c>
      <c r="G368" s="7" t="s">
        <v>89</v>
      </c>
      <c r="H368" s="7" t="s">
        <v>73</v>
      </c>
      <c r="J368" s="7">
        <v>183</v>
      </c>
    </row>
    <row r="369" spans="1:10">
      <c r="A369" s="6">
        <v>43739</v>
      </c>
      <c r="B369" s="7">
        <v>198</v>
      </c>
      <c r="C369" s="7">
        <v>980.1</v>
      </c>
      <c r="D369" s="7">
        <v>4.95</v>
      </c>
      <c r="F369" s="8">
        <v>56213</v>
      </c>
      <c r="G369" s="7" t="s">
        <v>90</v>
      </c>
      <c r="H369" s="7" t="s">
        <v>73</v>
      </c>
      <c r="J369" s="7">
        <v>341</v>
      </c>
    </row>
    <row r="370" spans="1:10">
      <c r="A370" s="6">
        <v>43739</v>
      </c>
      <c r="B370" s="7">
        <v>86</v>
      </c>
      <c r="C370" s="7">
        <v>766.26</v>
      </c>
      <c r="D370" s="7">
        <v>8.91</v>
      </c>
      <c r="F370" s="8">
        <v>50046</v>
      </c>
      <c r="G370" s="7" t="s">
        <v>90</v>
      </c>
      <c r="H370" s="7" t="s">
        <v>73</v>
      </c>
      <c r="J370" s="7">
        <v>126</v>
      </c>
    </row>
    <row r="371" spans="1:10">
      <c r="A371" s="6">
        <v>43739</v>
      </c>
      <c r="B371" s="7">
        <v>77</v>
      </c>
      <c r="C371" s="7">
        <v>3430.3500000000004</v>
      </c>
      <c r="D371" s="7">
        <v>44.550000000000004</v>
      </c>
      <c r="F371" s="8" t="s">
        <v>81</v>
      </c>
      <c r="G371" s="7" t="s">
        <v>90</v>
      </c>
      <c r="H371" s="7" t="s">
        <v>73</v>
      </c>
      <c r="J371" s="7">
        <v>183</v>
      </c>
    </row>
    <row r="372" spans="1:10">
      <c r="A372" s="6">
        <v>43739</v>
      </c>
      <c r="B372" s="7">
        <v>860</v>
      </c>
      <c r="C372" s="7">
        <v>7662.6</v>
      </c>
      <c r="D372" s="7">
        <v>8.91</v>
      </c>
      <c r="F372" s="8">
        <v>50046</v>
      </c>
      <c r="G372" s="7" t="s">
        <v>108</v>
      </c>
      <c r="H372" s="7" t="s">
        <v>73</v>
      </c>
    </row>
    <row r="373" spans="1:10">
      <c r="A373" s="6">
        <v>43739</v>
      </c>
      <c r="B373" s="7">
        <v>1720</v>
      </c>
      <c r="C373" s="7">
        <v>15325.2</v>
      </c>
      <c r="D373" s="7">
        <v>8.91</v>
      </c>
      <c r="F373" s="8">
        <v>50046</v>
      </c>
      <c r="G373" s="7" t="s">
        <v>87</v>
      </c>
      <c r="H373" s="7" t="s">
        <v>73</v>
      </c>
    </row>
    <row r="374" spans="1:10">
      <c r="A374" s="6">
        <v>43739</v>
      </c>
      <c r="B374" s="7">
        <v>860</v>
      </c>
      <c r="C374" s="7">
        <v>7662.6</v>
      </c>
      <c r="D374" s="7">
        <f>C374/B374</f>
        <v>8.91</v>
      </c>
      <c r="F374" s="17" t="s">
        <v>107</v>
      </c>
      <c r="G374" s="7" t="s">
        <v>86</v>
      </c>
      <c r="H374" s="7" t="s">
        <v>73</v>
      </c>
    </row>
    <row r="375" spans="1:10">
      <c r="A375" s="6">
        <v>43739</v>
      </c>
      <c r="B375" s="7">
        <v>1720</v>
      </c>
      <c r="C375" s="7">
        <v>15325.2</v>
      </c>
      <c r="D375" s="7">
        <f>C375/B375</f>
        <v>8.91</v>
      </c>
      <c r="F375" s="17" t="s">
        <v>107</v>
      </c>
      <c r="G375" s="7" t="s">
        <v>87</v>
      </c>
      <c r="H375" s="7" t="s">
        <v>73</v>
      </c>
    </row>
    <row r="376" spans="1:10">
      <c r="A376" s="6">
        <v>43770</v>
      </c>
      <c r="B376" s="7">
        <v>191</v>
      </c>
      <c r="C376" s="7">
        <v>945.45</v>
      </c>
      <c r="D376" s="7">
        <v>4.95</v>
      </c>
      <c r="F376" s="8">
        <v>56213</v>
      </c>
      <c r="G376" s="7" t="s">
        <v>86</v>
      </c>
      <c r="H376" s="7" t="s">
        <v>73</v>
      </c>
      <c r="J376" s="7">
        <v>360</v>
      </c>
    </row>
    <row r="377" spans="1:10">
      <c r="A377" s="6">
        <v>43770</v>
      </c>
      <c r="B377" s="7">
        <v>166</v>
      </c>
      <c r="C377" s="7">
        <v>1479.06</v>
      </c>
      <c r="D377" s="7">
        <v>8.91</v>
      </c>
      <c r="F377" s="8">
        <v>50046</v>
      </c>
      <c r="G377" s="7" t="s">
        <v>87</v>
      </c>
      <c r="H377" s="7" t="s">
        <v>73</v>
      </c>
      <c r="J377" s="7">
        <v>86</v>
      </c>
    </row>
    <row r="378" spans="1:10">
      <c r="A378" s="6">
        <v>43770</v>
      </c>
      <c r="B378" s="7">
        <v>83</v>
      </c>
      <c r="C378" s="7">
        <v>739.53</v>
      </c>
      <c r="D378" s="7">
        <v>8.91</v>
      </c>
      <c r="F378" s="8">
        <v>50046</v>
      </c>
      <c r="G378" s="7" t="s">
        <v>86</v>
      </c>
      <c r="H378" s="7" t="s">
        <v>73</v>
      </c>
      <c r="J378" s="7">
        <v>43</v>
      </c>
    </row>
    <row r="379" spans="1:10">
      <c r="A379" s="6">
        <v>43770</v>
      </c>
      <c r="B379" s="7">
        <v>56</v>
      </c>
      <c r="C379" s="7">
        <v>2494.7999999999997</v>
      </c>
      <c r="D379" s="7">
        <v>44.55</v>
      </c>
      <c r="F379" s="8" t="s">
        <v>81</v>
      </c>
      <c r="G379" s="7" t="s">
        <v>86</v>
      </c>
      <c r="H379" s="7" t="s">
        <v>73</v>
      </c>
      <c r="J379" s="7">
        <v>160</v>
      </c>
    </row>
    <row r="380" spans="1:10">
      <c r="A380" s="6">
        <v>43770</v>
      </c>
      <c r="B380" s="7">
        <v>54</v>
      </c>
      <c r="C380" s="7">
        <v>267.3</v>
      </c>
      <c r="D380" s="7">
        <v>4.95</v>
      </c>
      <c r="F380" s="8">
        <v>56213</v>
      </c>
      <c r="G380" s="7" t="s">
        <v>87</v>
      </c>
      <c r="H380" s="7" t="s">
        <v>77</v>
      </c>
      <c r="J380" s="7">
        <v>54</v>
      </c>
    </row>
    <row r="381" spans="1:10">
      <c r="A381" s="6">
        <v>43770</v>
      </c>
      <c r="B381" s="7">
        <v>27</v>
      </c>
      <c r="C381" s="7">
        <v>133.65</v>
      </c>
      <c r="D381" s="7">
        <v>4.95</v>
      </c>
      <c r="F381" s="8">
        <v>56213</v>
      </c>
      <c r="G381" s="7" t="s">
        <v>86</v>
      </c>
      <c r="H381" s="7" t="s">
        <v>77</v>
      </c>
      <c r="J381" s="7">
        <v>27</v>
      </c>
    </row>
    <row r="382" spans="1:10">
      <c r="A382" s="6">
        <v>43770</v>
      </c>
      <c r="B382" s="7">
        <v>27</v>
      </c>
      <c r="C382" s="7">
        <v>1202.8499999999999</v>
      </c>
      <c r="D382" s="7">
        <v>44.55</v>
      </c>
      <c r="F382" s="8" t="s">
        <v>81</v>
      </c>
      <c r="G382" s="7" t="s">
        <v>87</v>
      </c>
      <c r="H382" s="7" t="s">
        <v>73</v>
      </c>
      <c r="J382" s="7">
        <v>141</v>
      </c>
    </row>
    <row r="383" spans="1:10">
      <c r="A383" s="6">
        <v>43770</v>
      </c>
      <c r="B383" s="7">
        <v>191</v>
      </c>
      <c r="C383" s="7">
        <v>945.45</v>
      </c>
      <c r="D383" s="7">
        <v>4.95</v>
      </c>
      <c r="F383" s="8">
        <v>56213</v>
      </c>
      <c r="G383" s="7" t="s">
        <v>89</v>
      </c>
      <c r="H383" s="7" t="s">
        <v>73</v>
      </c>
      <c r="J383" s="7">
        <v>360</v>
      </c>
    </row>
    <row r="384" spans="1:10">
      <c r="A384" s="6">
        <v>43770</v>
      </c>
      <c r="B384" s="7">
        <v>83</v>
      </c>
      <c r="C384" s="7">
        <v>739.53</v>
      </c>
      <c r="D384" s="7">
        <v>8.91</v>
      </c>
      <c r="F384" s="8">
        <v>50046</v>
      </c>
      <c r="G384" s="7" t="s">
        <v>89</v>
      </c>
      <c r="H384" s="7" t="s">
        <v>73</v>
      </c>
      <c r="J384" s="7">
        <v>43</v>
      </c>
    </row>
    <row r="385" spans="1:10">
      <c r="A385" s="6">
        <v>43770</v>
      </c>
      <c r="B385" s="7">
        <v>56</v>
      </c>
      <c r="C385" s="7">
        <v>2494.7999999999997</v>
      </c>
      <c r="D385" s="7">
        <v>44.55</v>
      </c>
      <c r="F385" s="8" t="s">
        <v>81</v>
      </c>
      <c r="G385" s="7" t="s">
        <v>89</v>
      </c>
      <c r="H385" s="7" t="s">
        <v>73</v>
      </c>
      <c r="J385" s="7">
        <v>160</v>
      </c>
    </row>
    <row r="386" spans="1:10">
      <c r="A386" s="6">
        <v>43770</v>
      </c>
      <c r="B386" s="7">
        <v>191</v>
      </c>
      <c r="C386" s="7">
        <v>945.45</v>
      </c>
      <c r="D386" s="7">
        <v>4.95</v>
      </c>
      <c r="F386" s="8">
        <v>56213</v>
      </c>
      <c r="G386" s="7" t="s">
        <v>90</v>
      </c>
      <c r="H386" s="7" t="s">
        <v>73</v>
      </c>
      <c r="J386" s="7">
        <v>360</v>
      </c>
    </row>
    <row r="387" spans="1:10">
      <c r="A387" s="6">
        <v>43770</v>
      </c>
      <c r="B387" s="7">
        <v>83</v>
      </c>
      <c r="C387" s="7">
        <v>739.53</v>
      </c>
      <c r="D387" s="7">
        <v>8.91</v>
      </c>
      <c r="F387" s="8">
        <v>50046</v>
      </c>
      <c r="G387" s="7" t="s">
        <v>90</v>
      </c>
      <c r="H387" s="7" t="s">
        <v>73</v>
      </c>
      <c r="J387" s="7">
        <v>43</v>
      </c>
    </row>
    <row r="388" spans="1:10">
      <c r="A388" s="6">
        <v>43770</v>
      </c>
      <c r="B388" s="7">
        <v>56</v>
      </c>
      <c r="C388" s="7">
        <v>2494.7999999999997</v>
      </c>
      <c r="D388" s="7">
        <v>44.55</v>
      </c>
      <c r="F388" s="8" t="s">
        <v>81</v>
      </c>
      <c r="G388" s="7" t="s">
        <v>90</v>
      </c>
      <c r="H388" s="7" t="s">
        <v>73</v>
      </c>
      <c r="J388" s="7">
        <v>160</v>
      </c>
    </row>
    <row r="389" spans="1:10">
      <c r="A389" s="6">
        <v>43770</v>
      </c>
      <c r="B389" s="7">
        <v>830</v>
      </c>
      <c r="C389" s="7">
        <v>7395.3</v>
      </c>
      <c r="D389" s="7">
        <v>8.91</v>
      </c>
      <c r="F389" s="8">
        <v>50046</v>
      </c>
      <c r="G389" s="7" t="s">
        <v>108</v>
      </c>
      <c r="H389" s="7" t="s">
        <v>73</v>
      </c>
    </row>
    <row r="390" spans="1:10">
      <c r="A390" s="6">
        <v>43770</v>
      </c>
      <c r="B390" s="7">
        <v>1660</v>
      </c>
      <c r="C390" s="7">
        <v>14790.6</v>
      </c>
      <c r="D390" s="7">
        <v>8.91</v>
      </c>
      <c r="F390" s="8">
        <v>50046</v>
      </c>
      <c r="G390" s="7" t="s">
        <v>87</v>
      </c>
      <c r="H390" s="7" t="s">
        <v>73</v>
      </c>
    </row>
    <row r="391" spans="1:10">
      <c r="A391" s="6">
        <v>43770</v>
      </c>
      <c r="B391" s="7">
        <v>830</v>
      </c>
      <c r="C391" s="7">
        <v>7395.3</v>
      </c>
      <c r="D391" s="7">
        <f>C391/B391</f>
        <v>8.91</v>
      </c>
      <c r="F391" s="17" t="s">
        <v>107</v>
      </c>
      <c r="G391" s="7" t="s">
        <v>86</v>
      </c>
      <c r="H391" s="7" t="s">
        <v>73</v>
      </c>
    </row>
    <row r="392" spans="1:10">
      <c r="A392" s="6">
        <v>43770</v>
      </c>
      <c r="B392" s="7">
        <v>1660</v>
      </c>
      <c r="C392" s="7">
        <v>14790.6</v>
      </c>
      <c r="D392" s="7">
        <f>C392/B392</f>
        <v>8.91</v>
      </c>
      <c r="F392" s="17" t="s">
        <v>107</v>
      </c>
      <c r="G392" s="7" t="s">
        <v>87</v>
      </c>
      <c r="H392" s="7" t="s">
        <v>73</v>
      </c>
    </row>
    <row r="393" spans="1:10">
      <c r="A393" s="6">
        <v>43800</v>
      </c>
      <c r="B393" s="7">
        <v>224</v>
      </c>
      <c r="C393" s="7">
        <v>1995.8400000000001</v>
      </c>
      <c r="D393" s="7">
        <v>8.91</v>
      </c>
      <c r="F393" s="8">
        <v>50046</v>
      </c>
      <c r="G393" s="7" t="s">
        <v>87</v>
      </c>
      <c r="H393" s="7" t="s">
        <v>73</v>
      </c>
      <c r="J393" s="7">
        <v>196</v>
      </c>
    </row>
    <row r="394" spans="1:10">
      <c r="A394" s="6">
        <v>43800</v>
      </c>
      <c r="B394" s="7">
        <v>177</v>
      </c>
      <c r="C394" s="7">
        <v>876.15</v>
      </c>
      <c r="D394" s="7">
        <v>4.95</v>
      </c>
      <c r="F394" s="8">
        <v>56213</v>
      </c>
      <c r="G394" s="7" t="s">
        <v>86</v>
      </c>
      <c r="H394" s="7" t="s">
        <v>73</v>
      </c>
      <c r="J394" s="7">
        <v>106</v>
      </c>
    </row>
    <row r="395" spans="1:10">
      <c r="A395" s="6">
        <v>43800</v>
      </c>
      <c r="B395" s="7">
        <v>112</v>
      </c>
      <c r="C395" s="7">
        <v>997.92000000000007</v>
      </c>
      <c r="D395" s="7">
        <v>8.91</v>
      </c>
      <c r="F395" s="8">
        <v>50046</v>
      </c>
      <c r="G395" s="7" t="s">
        <v>86</v>
      </c>
      <c r="H395" s="7" t="s">
        <v>73</v>
      </c>
      <c r="J395" s="7">
        <v>98</v>
      </c>
    </row>
    <row r="396" spans="1:10">
      <c r="A396" s="6">
        <v>43800</v>
      </c>
      <c r="B396" s="7">
        <v>88</v>
      </c>
      <c r="C396" s="7">
        <v>3920.3999999999996</v>
      </c>
      <c r="D396" s="7">
        <v>44.55</v>
      </c>
      <c r="F396" s="8" t="s">
        <v>81</v>
      </c>
      <c r="G396" s="7" t="s">
        <v>86</v>
      </c>
      <c r="H396" s="7" t="s">
        <v>73</v>
      </c>
      <c r="J396" s="7">
        <v>125</v>
      </c>
    </row>
    <row r="397" spans="1:10">
      <c r="A397" s="6">
        <v>43800</v>
      </c>
      <c r="B397" s="7">
        <v>74</v>
      </c>
      <c r="C397" s="7">
        <v>366.3</v>
      </c>
      <c r="D397" s="7">
        <v>4.95</v>
      </c>
      <c r="F397" s="8">
        <v>56213</v>
      </c>
      <c r="G397" s="7" t="s">
        <v>87</v>
      </c>
      <c r="H397" s="7" t="s">
        <v>77</v>
      </c>
      <c r="J397" s="7">
        <v>90</v>
      </c>
    </row>
    <row r="398" spans="1:10">
      <c r="A398" s="6">
        <v>43800</v>
      </c>
      <c r="B398" s="7">
        <v>40</v>
      </c>
      <c r="C398" s="7">
        <v>1782</v>
      </c>
      <c r="D398" s="7">
        <v>44.55</v>
      </c>
      <c r="F398" s="8" t="s">
        <v>81</v>
      </c>
      <c r="G398" s="7" t="s">
        <v>87</v>
      </c>
      <c r="H398" s="7" t="s">
        <v>73</v>
      </c>
      <c r="J398" s="7">
        <v>101</v>
      </c>
    </row>
    <row r="399" spans="1:10">
      <c r="A399" s="6">
        <v>43800</v>
      </c>
      <c r="B399" s="7">
        <v>37</v>
      </c>
      <c r="C399" s="7">
        <v>183.15</v>
      </c>
      <c r="D399" s="7">
        <v>4.95</v>
      </c>
      <c r="F399" s="8">
        <v>56213</v>
      </c>
      <c r="G399" s="7" t="s">
        <v>86</v>
      </c>
      <c r="H399" s="7" t="s">
        <v>77</v>
      </c>
      <c r="J399" s="7">
        <v>45</v>
      </c>
    </row>
    <row r="400" spans="1:10">
      <c r="A400" s="6">
        <v>43800</v>
      </c>
      <c r="B400" s="7">
        <v>177</v>
      </c>
      <c r="C400" s="7">
        <v>876.15</v>
      </c>
      <c r="D400" s="7">
        <v>4.95</v>
      </c>
      <c r="F400" s="8">
        <v>56213</v>
      </c>
      <c r="G400" s="7" t="s">
        <v>89</v>
      </c>
      <c r="H400" s="7" t="s">
        <v>73</v>
      </c>
      <c r="J400" s="7">
        <v>106</v>
      </c>
    </row>
    <row r="401" spans="1:10">
      <c r="A401" s="6">
        <v>43800</v>
      </c>
      <c r="B401" s="7">
        <v>112</v>
      </c>
      <c r="C401" s="7">
        <v>997.92000000000007</v>
      </c>
      <c r="D401" s="7">
        <v>8.91</v>
      </c>
      <c r="F401" s="8">
        <v>50046</v>
      </c>
      <c r="G401" s="7" t="s">
        <v>89</v>
      </c>
      <c r="H401" s="7" t="s">
        <v>73</v>
      </c>
      <c r="J401" s="7">
        <v>98</v>
      </c>
    </row>
    <row r="402" spans="1:10">
      <c r="A402" s="6">
        <v>43800</v>
      </c>
      <c r="B402" s="7">
        <v>88</v>
      </c>
      <c r="C402" s="7">
        <v>3920.3999999999996</v>
      </c>
      <c r="D402" s="7">
        <v>44.55</v>
      </c>
      <c r="F402" s="8" t="s">
        <v>81</v>
      </c>
      <c r="G402" s="7" t="s">
        <v>89</v>
      </c>
      <c r="H402" s="7" t="s">
        <v>73</v>
      </c>
      <c r="J402" s="7">
        <v>125</v>
      </c>
    </row>
    <row r="403" spans="1:10">
      <c r="A403" s="6">
        <v>43800</v>
      </c>
      <c r="B403" s="7">
        <v>177</v>
      </c>
      <c r="C403" s="7">
        <v>876.15</v>
      </c>
      <c r="D403" s="7">
        <v>4.95</v>
      </c>
      <c r="F403" s="8">
        <v>56213</v>
      </c>
      <c r="G403" s="7" t="s">
        <v>90</v>
      </c>
      <c r="H403" s="7" t="s">
        <v>73</v>
      </c>
      <c r="J403" s="7">
        <v>106</v>
      </c>
    </row>
    <row r="404" spans="1:10">
      <c r="A404" s="6">
        <v>43800</v>
      </c>
      <c r="B404" s="7">
        <v>112</v>
      </c>
      <c r="C404" s="7">
        <v>997.92000000000007</v>
      </c>
      <c r="D404" s="7">
        <v>8.91</v>
      </c>
      <c r="F404" s="8">
        <v>50046</v>
      </c>
      <c r="G404" s="7" t="s">
        <v>90</v>
      </c>
      <c r="H404" s="7" t="s">
        <v>73</v>
      </c>
      <c r="J404" s="7">
        <v>98</v>
      </c>
    </row>
    <row r="405" spans="1:10">
      <c r="A405" s="6">
        <v>43800</v>
      </c>
      <c r="B405" s="7">
        <v>88</v>
      </c>
      <c r="C405" s="7">
        <v>3920.3999999999996</v>
      </c>
      <c r="D405" s="7">
        <v>44.55</v>
      </c>
      <c r="F405" s="8" t="s">
        <v>81</v>
      </c>
      <c r="G405" s="7" t="s">
        <v>90</v>
      </c>
      <c r="H405" s="7" t="s">
        <v>73</v>
      </c>
      <c r="J405" s="7">
        <v>125</v>
      </c>
    </row>
    <row r="406" spans="1:10">
      <c r="A406" s="6">
        <v>43800</v>
      </c>
      <c r="B406" s="7">
        <v>1120</v>
      </c>
      <c r="C406" s="7">
        <v>9979.2000000000007</v>
      </c>
      <c r="D406" s="7">
        <v>8.91</v>
      </c>
      <c r="F406" s="8">
        <v>50046</v>
      </c>
      <c r="G406" s="7" t="s">
        <v>108</v>
      </c>
      <c r="H406" s="7" t="s">
        <v>73</v>
      </c>
    </row>
    <row r="407" spans="1:10">
      <c r="A407" s="6">
        <v>43800</v>
      </c>
      <c r="B407" s="7">
        <v>2240</v>
      </c>
      <c r="C407" s="7">
        <v>19958.400000000001</v>
      </c>
      <c r="D407" s="7">
        <v>8.91</v>
      </c>
      <c r="F407" s="8">
        <v>50046</v>
      </c>
      <c r="G407" s="7" t="s">
        <v>87</v>
      </c>
      <c r="H407" s="7" t="s">
        <v>73</v>
      </c>
    </row>
    <row r="408" spans="1:10">
      <c r="A408" s="6">
        <v>43800</v>
      </c>
      <c r="B408" s="7">
        <v>1120</v>
      </c>
      <c r="C408" s="7">
        <v>9979.2000000000007</v>
      </c>
      <c r="D408" s="7">
        <f>C408/B408</f>
        <v>8.91</v>
      </c>
      <c r="F408" s="17" t="s">
        <v>107</v>
      </c>
      <c r="G408" s="7" t="s">
        <v>86</v>
      </c>
      <c r="H408" s="7" t="s">
        <v>73</v>
      </c>
    </row>
    <row r="409" spans="1:10">
      <c r="A409" s="6">
        <v>43800</v>
      </c>
      <c r="B409" s="7">
        <v>2240</v>
      </c>
      <c r="C409" s="7">
        <v>19958.400000000001</v>
      </c>
      <c r="D409" s="7">
        <f>C409/B409</f>
        <v>8.91</v>
      </c>
      <c r="F409" s="17" t="s">
        <v>107</v>
      </c>
      <c r="G409" s="7" t="s">
        <v>87</v>
      </c>
      <c r="H409" s="7" t="s">
        <v>73</v>
      </c>
    </row>
    <row r="410" spans="1:10">
      <c r="F410" s="8"/>
    </row>
    <row r="411" spans="1:10">
      <c r="F411" s="8"/>
    </row>
    <row r="412" spans="1:10">
      <c r="F412" s="8"/>
    </row>
    <row r="413" spans="1:10">
      <c r="F413" s="8"/>
    </row>
    <row r="414" spans="1:10">
      <c r="F414" s="8"/>
    </row>
    <row r="415" spans="1:10">
      <c r="F415" s="8"/>
    </row>
    <row r="416" spans="1:10">
      <c r="F416" s="8"/>
    </row>
    <row r="417" spans="6:6">
      <c r="F417" s="8"/>
    </row>
    <row r="418" spans="6:6">
      <c r="F418" s="8"/>
    </row>
    <row r="419" spans="6:6">
      <c r="F419" s="8"/>
    </row>
    <row r="420" spans="6:6">
      <c r="F420" s="8"/>
    </row>
    <row r="421" spans="6:6">
      <c r="F421" s="8"/>
    </row>
    <row r="422" spans="6:6">
      <c r="F422" s="8"/>
    </row>
    <row r="423" spans="6:6">
      <c r="F423" s="8"/>
    </row>
    <row r="424" spans="6:6">
      <c r="F424" s="8"/>
    </row>
    <row r="425" spans="6:6">
      <c r="F425" s="8"/>
    </row>
    <row r="426" spans="6:6">
      <c r="F426" s="8"/>
    </row>
    <row r="427" spans="6:6">
      <c r="F427" s="8"/>
    </row>
    <row r="428" spans="6:6">
      <c r="F428" s="8"/>
    </row>
    <row r="429" spans="6:6">
      <c r="F429" s="8"/>
    </row>
    <row r="430" spans="6:6">
      <c r="F430" s="8"/>
    </row>
    <row r="431" spans="6:6">
      <c r="F431" s="8"/>
    </row>
    <row r="432" spans="6:6">
      <c r="F432" s="8"/>
    </row>
    <row r="433" spans="6:6">
      <c r="F433" s="8"/>
    </row>
    <row r="434" spans="6:6">
      <c r="F434" s="8"/>
    </row>
    <row r="435" spans="6:6">
      <c r="F435" s="8"/>
    </row>
    <row r="436" spans="6:6">
      <c r="F436" s="8"/>
    </row>
    <row r="437" spans="6:6">
      <c r="F437" s="8"/>
    </row>
    <row r="438" spans="6:6">
      <c r="F438" s="8"/>
    </row>
    <row r="439" spans="6:6">
      <c r="F439" s="8"/>
    </row>
    <row r="440" spans="6:6">
      <c r="F440" s="8"/>
    </row>
    <row r="441" spans="6:6">
      <c r="F441" s="8"/>
    </row>
    <row r="442" spans="6:6">
      <c r="F442" s="8"/>
    </row>
    <row r="443" spans="6:6">
      <c r="F443" s="8"/>
    </row>
    <row r="444" spans="6:6">
      <c r="F444" s="8"/>
    </row>
    <row r="445" spans="6:6">
      <c r="F445" s="8"/>
    </row>
    <row r="446" spans="6:6">
      <c r="F446" s="8"/>
    </row>
    <row r="447" spans="6:6">
      <c r="F447" s="8"/>
    </row>
    <row r="448" spans="6:6">
      <c r="F448" s="8"/>
    </row>
    <row r="449" spans="6:6">
      <c r="F449" s="8"/>
    </row>
    <row r="450" spans="6:6">
      <c r="F450" s="8"/>
    </row>
    <row r="451" spans="6:6">
      <c r="F451" s="8"/>
    </row>
    <row r="452" spans="6:6">
      <c r="F452" s="8"/>
    </row>
    <row r="453" spans="6:6">
      <c r="F453" s="8"/>
    </row>
    <row r="454" spans="6:6">
      <c r="F454" s="8"/>
    </row>
    <row r="455" spans="6:6">
      <c r="F455" s="8"/>
    </row>
    <row r="456" spans="6:6">
      <c r="F456" s="8"/>
    </row>
    <row r="457" spans="6:6">
      <c r="F457" s="8"/>
    </row>
    <row r="458" spans="6:6">
      <c r="F458" s="8"/>
    </row>
    <row r="459" spans="6:6">
      <c r="F459" s="8"/>
    </row>
    <row r="460" spans="6:6">
      <c r="F460" s="8"/>
    </row>
    <row r="461" spans="6:6">
      <c r="F461" s="8"/>
    </row>
    <row r="462" spans="6:6">
      <c r="F462" s="8"/>
    </row>
    <row r="463" spans="6:6">
      <c r="F463" s="8"/>
    </row>
    <row r="464" spans="6:6">
      <c r="F464" s="8"/>
    </row>
    <row r="465" spans="6:6">
      <c r="F465" s="8"/>
    </row>
    <row r="466" spans="6:6">
      <c r="F466" s="8"/>
    </row>
    <row r="467" spans="6:6">
      <c r="F467" s="8"/>
    </row>
    <row r="468" spans="6:6">
      <c r="F468" s="8"/>
    </row>
    <row r="469" spans="6:6">
      <c r="F469" s="8"/>
    </row>
    <row r="470" spans="6:6">
      <c r="F470" s="8"/>
    </row>
    <row r="471" spans="6:6">
      <c r="F471" s="8"/>
    </row>
    <row r="472" spans="6:6">
      <c r="F472" s="8"/>
    </row>
    <row r="473" spans="6:6">
      <c r="F473" s="8"/>
    </row>
    <row r="474" spans="6:6">
      <c r="F474" s="8"/>
    </row>
    <row r="475" spans="6:6">
      <c r="F475" s="8"/>
    </row>
    <row r="476" spans="6:6">
      <c r="F476" s="8"/>
    </row>
    <row r="477" spans="6:6">
      <c r="F477" s="8"/>
    </row>
    <row r="478" spans="6:6">
      <c r="F478" s="8"/>
    </row>
    <row r="479" spans="6:6">
      <c r="F479" s="8"/>
    </row>
    <row r="480" spans="6:6">
      <c r="F480" s="8"/>
    </row>
    <row r="481" spans="6:6">
      <c r="F481" s="8"/>
    </row>
    <row r="482" spans="6:6">
      <c r="F482" s="8"/>
    </row>
    <row r="483" spans="6:6">
      <c r="F483" s="8"/>
    </row>
    <row r="484" spans="6:6">
      <c r="F484" s="8"/>
    </row>
    <row r="485" spans="6:6">
      <c r="F485" s="8"/>
    </row>
    <row r="486" spans="6:6">
      <c r="F486" s="8"/>
    </row>
    <row r="487" spans="6:6">
      <c r="F487" s="8"/>
    </row>
    <row r="488" spans="6:6">
      <c r="F488" s="8"/>
    </row>
    <row r="489" spans="6:6">
      <c r="F489" s="8"/>
    </row>
    <row r="490" spans="6:6">
      <c r="F490" s="8"/>
    </row>
    <row r="491" spans="6:6">
      <c r="F491" s="8"/>
    </row>
    <row r="492" spans="6:6">
      <c r="F492" s="8"/>
    </row>
    <row r="493" spans="6:6">
      <c r="F493" s="8"/>
    </row>
    <row r="494" spans="6:6">
      <c r="F494" s="8"/>
    </row>
    <row r="495" spans="6:6">
      <c r="F495" s="8"/>
    </row>
    <row r="496" spans="6:6">
      <c r="F496" s="8"/>
    </row>
    <row r="497" spans="6:6">
      <c r="F497" s="8"/>
    </row>
    <row r="498" spans="6:6">
      <c r="F498" s="8"/>
    </row>
    <row r="499" spans="6:6">
      <c r="F499" s="8"/>
    </row>
    <row r="500" spans="6:6">
      <c r="F500" s="8"/>
    </row>
    <row r="501" spans="6:6">
      <c r="F501" s="8"/>
    </row>
    <row r="502" spans="6:6">
      <c r="F502" s="8"/>
    </row>
    <row r="503" spans="6:6">
      <c r="F503" s="8"/>
    </row>
    <row r="504" spans="6:6">
      <c r="F504" s="8"/>
    </row>
    <row r="505" spans="6:6">
      <c r="F505" s="8"/>
    </row>
    <row r="506" spans="6:6">
      <c r="F506" s="8"/>
    </row>
    <row r="507" spans="6:6">
      <c r="F507" s="8"/>
    </row>
    <row r="508" spans="6:6">
      <c r="F508" s="8"/>
    </row>
    <row r="509" spans="6:6">
      <c r="F509" s="8"/>
    </row>
    <row r="510" spans="6:6">
      <c r="F510" s="8"/>
    </row>
    <row r="511" spans="6:6">
      <c r="F511" s="8"/>
    </row>
    <row r="512" spans="6:6">
      <c r="F512" s="8"/>
    </row>
    <row r="513" spans="6:6">
      <c r="F513" s="8"/>
    </row>
    <row r="514" spans="6:6">
      <c r="F514" s="8"/>
    </row>
    <row r="515" spans="6:6">
      <c r="F515" s="8"/>
    </row>
    <row r="516" spans="6:6">
      <c r="F516" s="8"/>
    </row>
    <row r="517" spans="6:6">
      <c r="F517" s="8"/>
    </row>
    <row r="518" spans="6:6">
      <c r="F518" s="8"/>
    </row>
    <row r="519" spans="6:6">
      <c r="F519" s="8"/>
    </row>
    <row r="520" spans="6:6">
      <c r="F520" s="8"/>
    </row>
    <row r="521" spans="6:6">
      <c r="F521" s="8"/>
    </row>
    <row r="522" spans="6:6">
      <c r="F522" s="8"/>
    </row>
    <row r="523" spans="6:6">
      <c r="F523" s="8"/>
    </row>
    <row r="524" spans="6:6">
      <c r="F524" s="8"/>
    </row>
    <row r="525" spans="6:6">
      <c r="F525" s="8"/>
    </row>
    <row r="526" spans="6:6">
      <c r="F526" s="8"/>
    </row>
    <row r="527" spans="6:6">
      <c r="F527" s="8"/>
    </row>
    <row r="528" spans="6:6">
      <c r="F528" s="8"/>
    </row>
    <row r="529" spans="6:6">
      <c r="F529" s="8"/>
    </row>
    <row r="530" spans="6:6">
      <c r="F530" s="8"/>
    </row>
    <row r="531" spans="6:6">
      <c r="F531" s="8"/>
    </row>
    <row r="532" spans="6:6">
      <c r="F532" s="8"/>
    </row>
    <row r="533" spans="6:6">
      <c r="F533" s="8"/>
    </row>
    <row r="534" spans="6:6">
      <c r="F534" s="8"/>
    </row>
    <row r="535" spans="6:6">
      <c r="F535" s="8"/>
    </row>
    <row r="536" spans="6:6">
      <c r="F536" s="8"/>
    </row>
    <row r="537" spans="6:6">
      <c r="F537" s="8"/>
    </row>
    <row r="538" spans="6:6">
      <c r="F538" s="8"/>
    </row>
    <row r="539" spans="6:6">
      <c r="F539" s="8"/>
    </row>
    <row r="540" spans="6:6">
      <c r="F540" s="8"/>
    </row>
    <row r="541" spans="6:6">
      <c r="F541" s="8"/>
    </row>
    <row r="542" spans="6:6">
      <c r="F542" s="8"/>
    </row>
    <row r="543" spans="6:6">
      <c r="F543" s="8"/>
    </row>
    <row r="544" spans="6:6">
      <c r="F544" s="8"/>
    </row>
    <row r="545" spans="6:6">
      <c r="F545" s="8"/>
    </row>
    <row r="546" spans="6:6">
      <c r="F546" s="8"/>
    </row>
    <row r="547" spans="6:6">
      <c r="F547" s="8"/>
    </row>
    <row r="548" spans="6:6">
      <c r="F548" s="8"/>
    </row>
    <row r="549" spans="6:6">
      <c r="F549" s="8"/>
    </row>
    <row r="550" spans="6:6">
      <c r="F550" s="8"/>
    </row>
    <row r="551" spans="6:6">
      <c r="F551" s="8"/>
    </row>
    <row r="552" spans="6:6">
      <c r="F552" s="8"/>
    </row>
    <row r="553" spans="6:6">
      <c r="F553" s="8"/>
    </row>
    <row r="554" spans="6:6">
      <c r="F554" s="8"/>
    </row>
    <row r="555" spans="6:6">
      <c r="F555" s="8"/>
    </row>
    <row r="556" spans="6:6">
      <c r="F556" s="8"/>
    </row>
    <row r="557" spans="6:6">
      <c r="F557" s="8"/>
    </row>
    <row r="558" spans="6:6">
      <c r="F558" s="8"/>
    </row>
    <row r="559" spans="6:6">
      <c r="F559" s="8"/>
    </row>
    <row r="560" spans="6:6">
      <c r="F560" s="8"/>
    </row>
    <row r="561" spans="6:6">
      <c r="F561" s="8"/>
    </row>
    <row r="562" spans="6:6">
      <c r="F562" s="8"/>
    </row>
    <row r="563" spans="6:6">
      <c r="F563" s="8"/>
    </row>
    <row r="564" spans="6:6">
      <c r="F564" s="8"/>
    </row>
    <row r="565" spans="6:6">
      <c r="F565" s="8"/>
    </row>
    <row r="566" spans="6:6">
      <c r="F566" s="8"/>
    </row>
    <row r="567" spans="6:6">
      <c r="F567" s="8"/>
    </row>
    <row r="568" spans="6:6">
      <c r="F568" s="8"/>
    </row>
    <row r="569" spans="6:6">
      <c r="F569" s="8"/>
    </row>
    <row r="570" spans="6:6">
      <c r="F570" s="8"/>
    </row>
    <row r="571" spans="6:6">
      <c r="F571" s="8"/>
    </row>
    <row r="572" spans="6:6">
      <c r="F572" s="8"/>
    </row>
    <row r="573" spans="6:6">
      <c r="F573" s="8"/>
    </row>
    <row r="574" spans="6:6">
      <c r="F574" s="8"/>
    </row>
    <row r="575" spans="6:6">
      <c r="F575" s="8"/>
    </row>
    <row r="576" spans="6:6">
      <c r="F576" s="8"/>
    </row>
    <row r="577" spans="6:6">
      <c r="F577" s="8"/>
    </row>
    <row r="578" spans="6:6">
      <c r="F578" s="8"/>
    </row>
    <row r="579" spans="6:6">
      <c r="F579" s="8"/>
    </row>
    <row r="580" spans="6:6">
      <c r="F580" s="8"/>
    </row>
    <row r="581" spans="6:6">
      <c r="F581" s="8"/>
    </row>
  </sheetData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9E9B4-0340-49A1-91D7-8C41265B817C}">
  <dimension ref="A1:AO25"/>
  <sheetViews>
    <sheetView zoomScaleNormal="100" workbookViewId="0"/>
  </sheetViews>
  <sheetFormatPr defaultRowHeight="14.4"/>
  <cols>
    <col min="1" max="1" width="13.21875" style="25" bestFit="1" customWidth="1"/>
    <col min="2" max="2" width="21.109375" style="25" bestFit="1" customWidth="1"/>
    <col min="3" max="3" width="14.88671875" style="25" bestFit="1" customWidth="1"/>
    <col min="4" max="4" width="10.44140625" style="25" bestFit="1" customWidth="1"/>
    <col min="5" max="5" width="20.44140625" style="25" bestFit="1" customWidth="1"/>
    <col min="6" max="6" width="16" style="25" bestFit="1" customWidth="1"/>
    <col min="7" max="7" width="18.33203125" style="25" bestFit="1" customWidth="1"/>
    <col min="8" max="8" width="14" style="25" bestFit="1" customWidth="1"/>
    <col min="9" max="9" width="16.77734375" style="25" bestFit="1" customWidth="1"/>
    <col min="10" max="10" width="18.88671875" style="25" bestFit="1" customWidth="1"/>
    <col min="11" max="11" width="11.44140625" style="25" bestFit="1" customWidth="1"/>
    <col min="12" max="12" width="19.109375" style="25" bestFit="1" customWidth="1"/>
    <col min="13" max="13" width="12.6640625" style="25" bestFit="1" customWidth="1"/>
    <col min="14" max="14" width="14.88671875" style="25" bestFit="1" customWidth="1"/>
    <col min="15" max="15" width="11.33203125" style="25" bestFit="1" customWidth="1"/>
    <col min="16" max="16" width="9.21875" style="25" bestFit="1" customWidth="1"/>
    <col min="17" max="17" width="9.5546875" style="25" bestFit="1" customWidth="1"/>
    <col min="18" max="18" width="14.6640625" style="25" bestFit="1" customWidth="1"/>
    <col min="19" max="19" width="20.33203125" style="25" bestFit="1" customWidth="1"/>
    <col min="20" max="20" width="19.21875" style="25" bestFit="1" customWidth="1"/>
    <col min="21" max="21" width="21.33203125" style="25" bestFit="1" customWidth="1"/>
    <col min="22" max="22" width="22.5546875" style="25" bestFit="1" customWidth="1"/>
    <col min="23" max="23" width="18.88671875" style="25" bestFit="1" customWidth="1"/>
    <col min="24" max="24" width="19.6640625" style="25" bestFit="1" customWidth="1"/>
    <col min="25" max="25" width="17.77734375" style="25" bestFit="1" customWidth="1"/>
    <col min="26" max="26" width="15.44140625" style="25" bestFit="1" customWidth="1"/>
    <col min="27" max="27" width="13.44140625" style="25" bestFit="1" customWidth="1"/>
    <col min="28" max="28" width="14.44140625" style="25" bestFit="1" customWidth="1"/>
    <col min="29" max="29" width="16.77734375" style="25" bestFit="1" customWidth="1"/>
    <col min="30" max="30" width="19.88671875" style="25" bestFit="1" customWidth="1"/>
    <col min="31" max="31" width="20.88671875" style="25" bestFit="1" customWidth="1"/>
    <col min="32" max="32" width="26.77734375" style="25" bestFit="1" customWidth="1"/>
    <col min="33" max="33" width="10.77734375" style="25" bestFit="1" customWidth="1"/>
    <col min="34" max="34" width="12.44140625" style="25" bestFit="1" customWidth="1"/>
    <col min="35" max="35" width="13.5546875" style="25" bestFit="1" customWidth="1"/>
    <col min="36" max="36" width="10.77734375" style="25" bestFit="1" customWidth="1"/>
    <col min="37" max="37" width="12.88671875" style="25" bestFit="1" customWidth="1"/>
    <col min="38" max="38" width="13.6640625" style="25" bestFit="1" customWidth="1"/>
    <col min="39" max="39" width="18.88671875" style="25" bestFit="1" customWidth="1"/>
    <col min="40" max="40" width="19.6640625" style="25" bestFit="1" customWidth="1"/>
    <col min="41" max="41" width="16" style="25" bestFit="1" customWidth="1"/>
    <col min="42" max="43" width="13.88671875" style="25" customWidth="1"/>
    <col min="44" max="16384" width="8.88671875" style="25"/>
  </cols>
  <sheetData>
    <row r="1" spans="1:41" s="23" customFormat="1">
      <c r="A1" s="23" t="s">
        <v>2</v>
      </c>
      <c r="B1" s="23" t="s">
        <v>27</v>
      </c>
      <c r="C1" s="23" t="s">
        <v>28</v>
      </c>
      <c r="D1" s="23" t="s">
        <v>3</v>
      </c>
      <c r="E1" s="23" t="s">
        <v>4</v>
      </c>
      <c r="F1" s="23" t="s">
        <v>29</v>
      </c>
      <c r="G1" s="23" t="s">
        <v>25</v>
      </c>
      <c r="H1" s="23" t="s">
        <v>30</v>
      </c>
      <c r="I1" s="23" t="s">
        <v>31</v>
      </c>
      <c r="J1" s="23" t="s">
        <v>32</v>
      </c>
      <c r="K1" s="23" t="s">
        <v>33</v>
      </c>
      <c r="L1" s="23" t="s">
        <v>34</v>
      </c>
      <c r="M1" s="23" t="s">
        <v>35</v>
      </c>
      <c r="N1" s="23" t="s">
        <v>36</v>
      </c>
      <c r="O1" s="23" t="s">
        <v>6</v>
      </c>
      <c r="P1" s="23" t="s">
        <v>5</v>
      </c>
      <c r="Q1" s="23" t="s">
        <v>37</v>
      </c>
      <c r="R1" s="23" t="s">
        <v>38</v>
      </c>
      <c r="S1" s="23" t="s">
        <v>39</v>
      </c>
      <c r="T1" s="23" t="s">
        <v>40</v>
      </c>
      <c r="U1" s="23" t="s">
        <v>41</v>
      </c>
      <c r="V1" s="23" t="s">
        <v>42</v>
      </c>
      <c r="W1" s="23" t="s">
        <v>43</v>
      </c>
      <c r="X1" s="23" t="s">
        <v>44</v>
      </c>
      <c r="Y1" s="23" t="s">
        <v>45</v>
      </c>
      <c r="Z1" s="23" t="s">
        <v>46</v>
      </c>
      <c r="AA1" s="23" t="s">
        <v>83</v>
      </c>
      <c r="AB1" s="23" t="s">
        <v>118</v>
      </c>
      <c r="AC1" s="23" t="s">
        <v>82</v>
      </c>
      <c r="AD1" s="23" t="s">
        <v>84</v>
      </c>
      <c r="AE1" s="23" t="s">
        <v>85</v>
      </c>
      <c r="AF1" s="23" t="s">
        <v>47</v>
      </c>
      <c r="AG1" s="23" t="s">
        <v>8</v>
      </c>
      <c r="AH1" s="23" t="s">
        <v>48</v>
      </c>
      <c r="AI1" s="23" t="s">
        <v>49</v>
      </c>
      <c r="AJ1" s="23" t="s">
        <v>50</v>
      </c>
      <c r="AK1" s="23" t="s">
        <v>51</v>
      </c>
      <c r="AL1" s="23" t="s">
        <v>52</v>
      </c>
      <c r="AM1" s="23" t="s">
        <v>53</v>
      </c>
      <c r="AN1" s="23" t="s">
        <v>54</v>
      </c>
      <c r="AO1" s="23" t="s">
        <v>55</v>
      </c>
    </row>
    <row r="2" spans="1:41">
      <c r="A2" s="24">
        <v>50046</v>
      </c>
      <c r="B2" s="25" t="s">
        <v>72</v>
      </c>
      <c r="C2" s="25" t="s">
        <v>71</v>
      </c>
      <c r="D2" s="25" t="s">
        <v>86</v>
      </c>
      <c r="E2" s="25" t="s">
        <v>75</v>
      </c>
      <c r="F2" s="25" t="s">
        <v>94</v>
      </c>
      <c r="H2" s="29"/>
      <c r="N2" s="25" t="s">
        <v>116</v>
      </c>
      <c r="O2" s="25">
        <v>24</v>
      </c>
      <c r="P2" s="25">
        <v>1000</v>
      </c>
      <c r="R2" s="25">
        <v>4589221</v>
      </c>
      <c r="AA2" s="25">
        <v>2</v>
      </c>
      <c r="AD2" s="25">
        <v>8.61</v>
      </c>
      <c r="AE2" s="25">
        <v>8.61</v>
      </c>
      <c r="AG2" s="25" t="s">
        <v>113</v>
      </c>
      <c r="AH2" s="25">
        <f t="shared" ref="AH2:AH13" si="0">(O2)*0.5</f>
        <v>12</v>
      </c>
    </row>
    <row r="3" spans="1:41">
      <c r="A3" s="29">
        <v>50046</v>
      </c>
      <c r="B3" s="25" t="s">
        <v>72</v>
      </c>
      <c r="C3" s="25" t="s">
        <v>71</v>
      </c>
      <c r="D3" s="30" t="s">
        <v>89</v>
      </c>
      <c r="E3" s="25" t="s">
        <v>91</v>
      </c>
      <c r="F3" s="25" t="s">
        <v>94</v>
      </c>
      <c r="H3" s="8"/>
      <c r="N3" s="25" t="s">
        <v>116</v>
      </c>
      <c r="O3" s="25">
        <v>24</v>
      </c>
      <c r="R3" s="25">
        <v>4589221</v>
      </c>
      <c r="AA3" s="25">
        <v>2</v>
      </c>
      <c r="AD3" s="25">
        <v>8.61</v>
      </c>
      <c r="AE3" s="25">
        <v>8.61</v>
      </c>
      <c r="AG3" s="25" t="s">
        <v>113</v>
      </c>
      <c r="AH3" s="25">
        <f t="shared" si="0"/>
        <v>12</v>
      </c>
    </row>
    <row r="4" spans="1:41">
      <c r="A4" s="24">
        <v>50046</v>
      </c>
      <c r="B4" s="25" t="s">
        <v>72</v>
      </c>
      <c r="C4" s="25" t="s">
        <v>71</v>
      </c>
      <c r="D4" s="25" t="s">
        <v>87</v>
      </c>
      <c r="E4" s="25" t="s">
        <v>74</v>
      </c>
      <c r="F4" s="25" t="s">
        <v>93</v>
      </c>
      <c r="H4" s="29"/>
      <c r="N4" s="25" t="s">
        <v>116</v>
      </c>
      <c r="O4" s="25">
        <v>24</v>
      </c>
      <c r="P4" s="25">
        <v>1000</v>
      </c>
      <c r="R4" s="25">
        <v>4589221</v>
      </c>
      <c r="AA4" s="25">
        <v>2</v>
      </c>
      <c r="AD4" s="25">
        <v>8.61</v>
      </c>
      <c r="AE4" s="25">
        <v>8.61</v>
      </c>
      <c r="AG4" s="25" t="s">
        <v>113</v>
      </c>
      <c r="AH4" s="25">
        <f t="shared" si="0"/>
        <v>12</v>
      </c>
    </row>
    <row r="5" spans="1:41">
      <c r="A5" s="29">
        <v>50046</v>
      </c>
      <c r="B5" s="25" t="s">
        <v>72</v>
      </c>
      <c r="C5" s="25" t="s">
        <v>71</v>
      </c>
      <c r="D5" s="30" t="s">
        <v>90</v>
      </c>
      <c r="E5" s="25" t="s">
        <v>92</v>
      </c>
      <c r="F5" s="25" t="s">
        <v>93</v>
      </c>
      <c r="H5" s="29"/>
      <c r="N5" s="25" t="s">
        <v>116</v>
      </c>
      <c r="O5" s="25">
        <v>24</v>
      </c>
      <c r="R5" s="25">
        <v>4589221</v>
      </c>
      <c r="AA5" s="25">
        <v>2</v>
      </c>
      <c r="AD5" s="25">
        <v>8.61</v>
      </c>
      <c r="AE5" s="25">
        <v>8.61</v>
      </c>
      <c r="AG5" s="25" t="s">
        <v>113</v>
      </c>
      <c r="AH5" s="25">
        <f t="shared" si="0"/>
        <v>12</v>
      </c>
    </row>
    <row r="6" spans="1:41">
      <c r="A6" s="31" t="s">
        <v>105</v>
      </c>
      <c r="B6" s="25" t="s">
        <v>106</v>
      </c>
      <c r="C6" s="32" t="s">
        <v>96</v>
      </c>
      <c r="D6" s="25" t="s">
        <v>88</v>
      </c>
      <c r="E6" s="25" t="s">
        <v>76</v>
      </c>
      <c r="F6" s="29"/>
      <c r="G6" s="29"/>
      <c r="H6" s="29">
        <v>1256</v>
      </c>
      <c r="I6" s="29"/>
      <c r="J6" s="29"/>
      <c r="K6" s="29"/>
      <c r="L6" s="29"/>
      <c r="M6" s="29"/>
      <c r="N6" s="25" t="s">
        <v>116</v>
      </c>
      <c r="O6" s="25">
        <v>50</v>
      </c>
      <c r="R6" s="25">
        <v>2568411</v>
      </c>
      <c r="U6" s="25">
        <v>2000</v>
      </c>
      <c r="AA6" s="25">
        <v>5</v>
      </c>
      <c r="AD6" s="25">
        <v>1.25</v>
      </c>
      <c r="AE6" s="25">
        <v>1.2</v>
      </c>
      <c r="AH6" s="25">
        <f t="shared" si="0"/>
        <v>25</v>
      </c>
      <c r="AL6" s="25">
        <v>1</v>
      </c>
      <c r="AM6" s="25">
        <v>40000</v>
      </c>
    </row>
    <row r="7" spans="1:41">
      <c r="A7" s="24">
        <v>56213</v>
      </c>
      <c r="B7" s="25" t="s">
        <v>80</v>
      </c>
      <c r="C7" s="25" t="s">
        <v>70</v>
      </c>
      <c r="D7" s="25" t="s">
        <v>86</v>
      </c>
      <c r="E7" s="25" t="s">
        <v>75</v>
      </c>
      <c r="F7" s="25" t="s">
        <v>94</v>
      </c>
      <c r="H7" s="29">
        <v>106</v>
      </c>
      <c r="N7" s="25" t="s">
        <v>116</v>
      </c>
      <c r="O7" s="25">
        <v>20</v>
      </c>
      <c r="P7" s="25">
        <v>500</v>
      </c>
      <c r="R7" s="25">
        <v>2568411</v>
      </c>
      <c r="AA7" s="25">
        <v>1</v>
      </c>
      <c r="AD7" s="25">
        <v>4.6500000000000004</v>
      </c>
      <c r="AE7" s="25">
        <v>4.6100000000000003</v>
      </c>
      <c r="AG7" s="25" t="s">
        <v>113</v>
      </c>
      <c r="AH7" s="25">
        <f t="shared" si="0"/>
        <v>10</v>
      </c>
    </row>
    <row r="8" spans="1:41">
      <c r="A8" s="29">
        <v>56213</v>
      </c>
      <c r="B8" s="25" t="s">
        <v>80</v>
      </c>
      <c r="C8" s="25" t="s">
        <v>70</v>
      </c>
      <c r="D8" s="30" t="s">
        <v>89</v>
      </c>
      <c r="E8" s="25" t="s">
        <v>91</v>
      </c>
      <c r="F8" s="25" t="s">
        <v>94</v>
      </c>
      <c r="H8" s="29">
        <v>106</v>
      </c>
      <c r="N8" s="25" t="s">
        <v>116</v>
      </c>
      <c r="O8" s="25">
        <v>20</v>
      </c>
      <c r="P8" s="25">
        <v>500</v>
      </c>
      <c r="R8" s="25">
        <v>2568411</v>
      </c>
      <c r="AA8" s="25">
        <v>1</v>
      </c>
      <c r="AD8" s="25">
        <v>4.6500000000000004</v>
      </c>
      <c r="AE8" s="25">
        <v>4.5999999999999996</v>
      </c>
      <c r="AG8" s="25" t="s">
        <v>113</v>
      </c>
      <c r="AH8" s="25">
        <f t="shared" si="0"/>
        <v>10</v>
      </c>
    </row>
    <row r="9" spans="1:41">
      <c r="A9" s="24">
        <v>56213</v>
      </c>
      <c r="B9" s="25" t="s">
        <v>80</v>
      </c>
      <c r="C9" s="25" t="s">
        <v>70</v>
      </c>
      <c r="D9" s="25" t="s">
        <v>87</v>
      </c>
      <c r="E9" s="25" t="s">
        <v>74</v>
      </c>
      <c r="F9" s="25" t="s">
        <v>93</v>
      </c>
      <c r="H9" s="29">
        <v>90</v>
      </c>
      <c r="N9" s="25" t="s">
        <v>116</v>
      </c>
      <c r="O9" s="25">
        <v>20</v>
      </c>
      <c r="P9" s="25">
        <v>500</v>
      </c>
      <c r="R9" s="25">
        <v>2568411</v>
      </c>
      <c r="AA9" s="25">
        <v>1</v>
      </c>
      <c r="AD9" s="25">
        <v>4.6500000000000004</v>
      </c>
      <c r="AE9" s="25">
        <v>4.6500000000000004</v>
      </c>
      <c r="AG9" s="25" t="s">
        <v>113</v>
      </c>
      <c r="AH9" s="25">
        <f t="shared" si="0"/>
        <v>10</v>
      </c>
    </row>
    <row r="10" spans="1:41">
      <c r="A10" s="29">
        <v>56213</v>
      </c>
      <c r="B10" s="25" t="s">
        <v>80</v>
      </c>
      <c r="C10" s="25" t="s">
        <v>70</v>
      </c>
      <c r="D10" s="30" t="s">
        <v>90</v>
      </c>
      <c r="E10" s="25" t="s">
        <v>92</v>
      </c>
      <c r="F10" s="25" t="s">
        <v>93</v>
      </c>
      <c r="H10" s="29">
        <v>106</v>
      </c>
      <c r="N10" s="25" t="s">
        <v>116</v>
      </c>
      <c r="O10" s="25">
        <v>20</v>
      </c>
      <c r="P10" s="25">
        <v>500</v>
      </c>
      <c r="R10" s="25">
        <v>2568411</v>
      </c>
      <c r="AA10" s="25">
        <v>1</v>
      </c>
      <c r="AD10" s="25">
        <v>4.6500000000000004</v>
      </c>
      <c r="AE10" s="25">
        <v>4.6500000000000004</v>
      </c>
      <c r="AG10" s="25" t="s">
        <v>113</v>
      </c>
      <c r="AH10" s="25">
        <f t="shared" si="0"/>
        <v>10</v>
      </c>
    </row>
    <row r="11" spans="1:41">
      <c r="A11" s="31" t="s">
        <v>103</v>
      </c>
      <c r="B11" s="25" t="s">
        <v>104</v>
      </c>
      <c r="C11" s="32" t="s">
        <v>96</v>
      </c>
      <c r="D11" s="25" t="s">
        <v>88</v>
      </c>
      <c r="E11" s="25" t="s">
        <v>76</v>
      </c>
      <c r="F11" s="29"/>
      <c r="G11" s="29"/>
      <c r="H11" s="29">
        <v>0</v>
      </c>
      <c r="I11" s="29"/>
      <c r="J11" s="29"/>
      <c r="K11" s="29"/>
      <c r="L11" s="29"/>
      <c r="M11" s="29"/>
      <c r="N11" s="25" t="s">
        <v>117</v>
      </c>
      <c r="O11" s="25">
        <v>50</v>
      </c>
      <c r="R11" s="25" t="s">
        <v>114</v>
      </c>
      <c r="U11" s="25">
        <v>1000</v>
      </c>
      <c r="AA11" s="25">
        <v>5</v>
      </c>
      <c r="AD11" s="25">
        <v>0.59</v>
      </c>
      <c r="AE11" s="25">
        <v>0.59</v>
      </c>
      <c r="AH11" s="25">
        <f t="shared" si="0"/>
        <v>25</v>
      </c>
      <c r="AL11" s="25">
        <v>1</v>
      </c>
      <c r="AM11" s="25">
        <v>40000</v>
      </c>
    </row>
    <row r="12" spans="1:41">
      <c r="A12" s="31" t="s">
        <v>97</v>
      </c>
      <c r="B12" s="25" t="s">
        <v>98</v>
      </c>
      <c r="C12" s="32" t="s">
        <v>96</v>
      </c>
      <c r="D12" s="25" t="s">
        <v>88</v>
      </c>
      <c r="E12" s="25" t="s">
        <v>76</v>
      </c>
      <c r="F12" s="29"/>
      <c r="G12" s="29"/>
      <c r="H12" s="29">
        <v>250</v>
      </c>
      <c r="I12" s="29"/>
      <c r="J12" s="29"/>
      <c r="K12" s="29"/>
      <c r="L12" s="29"/>
      <c r="M12" s="29"/>
      <c r="N12" s="25" t="s">
        <v>117</v>
      </c>
      <c r="O12" s="25">
        <v>50</v>
      </c>
      <c r="R12" s="25">
        <v>5669873</v>
      </c>
      <c r="U12" s="25">
        <v>1000</v>
      </c>
      <c r="AA12" s="25">
        <v>5</v>
      </c>
      <c r="AD12" s="25">
        <v>1.59</v>
      </c>
      <c r="AE12" s="25">
        <v>1.59</v>
      </c>
      <c r="AH12" s="25">
        <f t="shared" si="0"/>
        <v>25</v>
      </c>
      <c r="AL12" s="25">
        <v>1</v>
      </c>
      <c r="AM12" s="25">
        <v>40000</v>
      </c>
    </row>
    <row r="13" spans="1:41">
      <c r="A13" s="31" t="s">
        <v>99</v>
      </c>
      <c r="B13" s="25" t="s">
        <v>100</v>
      </c>
      <c r="C13" s="32" t="s">
        <v>96</v>
      </c>
      <c r="D13" s="25" t="s">
        <v>88</v>
      </c>
      <c r="E13" s="25" t="s">
        <v>76</v>
      </c>
      <c r="F13" s="29"/>
      <c r="G13" s="29"/>
      <c r="H13" s="29">
        <v>50</v>
      </c>
      <c r="I13" s="29"/>
      <c r="J13" s="29"/>
      <c r="K13" s="29"/>
      <c r="L13" s="29"/>
      <c r="M13" s="29"/>
      <c r="N13" s="25" t="s">
        <v>117</v>
      </c>
      <c r="O13" s="25">
        <v>50</v>
      </c>
      <c r="R13" s="25" t="s">
        <v>115</v>
      </c>
      <c r="U13" s="25">
        <v>1000</v>
      </c>
      <c r="AA13" s="25">
        <v>5</v>
      </c>
      <c r="AD13" s="25">
        <v>1.45</v>
      </c>
      <c r="AE13" s="25">
        <v>1.45</v>
      </c>
      <c r="AH13" s="25">
        <f t="shared" si="0"/>
        <v>25</v>
      </c>
      <c r="AL13" s="25">
        <v>1</v>
      </c>
      <c r="AM13" s="25">
        <v>40000</v>
      </c>
    </row>
    <row r="14" spans="1:41">
      <c r="A14" s="31" t="s">
        <v>101</v>
      </c>
      <c r="B14" s="25" t="s">
        <v>102</v>
      </c>
      <c r="C14" s="32" t="s">
        <v>96</v>
      </c>
      <c r="D14" s="25" t="s">
        <v>88</v>
      </c>
      <c r="E14" s="25" t="s">
        <v>76</v>
      </c>
      <c r="F14" s="29"/>
      <c r="G14" s="29"/>
      <c r="H14" s="29">
        <v>0</v>
      </c>
      <c r="I14" s="29"/>
      <c r="J14" s="29"/>
      <c r="K14" s="29"/>
      <c r="L14" s="29"/>
      <c r="M14" s="29"/>
      <c r="N14" s="25" t="s">
        <v>117</v>
      </c>
      <c r="O14" s="25">
        <v>50</v>
      </c>
      <c r="R14" s="25">
        <v>4589221</v>
      </c>
      <c r="U14" s="25">
        <v>5000</v>
      </c>
      <c r="AA14" s="25">
        <v>5</v>
      </c>
      <c r="AL14" s="25">
        <v>1</v>
      </c>
      <c r="AM14" s="25">
        <v>40000</v>
      </c>
    </row>
    <row r="15" spans="1:41">
      <c r="A15" s="24" t="s">
        <v>107</v>
      </c>
      <c r="B15" s="32" t="s">
        <v>95</v>
      </c>
      <c r="C15" s="32" t="s">
        <v>96</v>
      </c>
      <c r="D15" s="25" t="s">
        <v>88</v>
      </c>
      <c r="E15" s="25" t="s">
        <v>76</v>
      </c>
      <c r="H15" s="29">
        <v>0</v>
      </c>
      <c r="U15" s="25">
        <v>1000</v>
      </c>
      <c r="AA15" s="25">
        <v>2</v>
      </c>
    </row>
    <row r="16" spans="1:41">
      <c r="A16" s="24">
        <v>56213</v>
      </c>
      <c r="B16" s="25" t="s">
        <v>80</v>
      </c>
      <c r="C16" s="25" t="s">
        <v>70</v>
      </c>
      <c r="D16" s="25" t="s">
        <v>88</v>
      </c>
      <c r="E16" s="25" t="s">
        <v>76</v>
      </c>
      <c r="H16" s="29">
        <v>560</v>
      </c>
      <c r="N16" s="25" t="s">
        <v>117</v>
      </c>
      <c r="O16" s="25">
        <v>20</v>
      </c>
      <c r="P16" s="25">
        <v>500</v>
      </c>
      <c r="R16" s="25">
        <v>2568411</v>
      </c>
      <c r="U16" s="25">
        <v>2000</v>
      </c>
      <c r="AA16" s="25">
        <v>1</v>
      </c>
      <c r="AD16" s="25">
        <v>4.6500000000000004</v>
      </c>
      <c r="AE16" s="25">
        <v>4.6500000000000004</v>
      </c>
      <c r="AH16" s="25">
        <f t="shared" ref="AH16:AH21" si="1">(O16)*0.5</f>
        <v>10</v>
      </c>
      <c r="AL16" s="25">
        <v>2</v>
      </c>
      <c r="AM16" s="25">
        <v>40000</v>
      </c>
    </row>
    <row r="17" spans="1:39">
      <c r="A17" s="24" t="s">
        <v>81</v>
      </c>
      <c r="B17" s="25" t="s">
        <v>79</v>
      </c>
      <c r="C17" s="25" t="s">
        <v>70</v>
      </c>
      <c r="D17" s="25" t="s">
        <v>86</v>
      </c>
      <c r="E17" s="25" t="s">
        <v>75</v>
      </c>
      <c r="F17" s="25" t="s">
        <v>94</v>
      </c>
      <c r="H17" s="29">
        <v>125</v>
      </c>
      <c r="N17" s="25" t="s">
        <v>117</v>
      </c>
      <c r="O17" s="25">
        <v>20</v>
      </c>
      <c r="P17" s="25">
        <v>100</v>
      </c>
      <c r="R17" s="25">
        <v>2568411</v>
      </c>
      <c r="AA17" s="25">
        <v>10</v>
      </c>
      <c r="AD17" s="25">
        <v>44.25</v>
      </c>
      <c r="AE17" s="25">
        <v>44.25</v>
      </c>
      <c r="AG17" s="25" t="s">
        <v>113</v>
      </c>
      <c r="AH17" s="25">
        <f t="shared" si="1"/>
        <v>10</v>
      </c>
    </row>
    <row r="18" spans="1:39">
      <c r="A18" s="29" t="s">
        <v>81</v>
      </c>
      <c r="B18" s="25" t="s">
        <v>79</v>
      </c>
      <c r="C18" s="25" t="s">
        <v>70</v>
      </c>
      <c r="D18" s="30" t="s">
        <v>89</v>
      </c>
      <c r="E18" s="25" t="s">
        <v>91</v>
      </c>
      <c r="F18" s="25" t="s">
        <v>94</v>
      </c>
      <c r="H18" s="29">
        <v>125</v>
      </c>
      <c r="N18" s="25" t="s">
        <v>116</v>
      </c>
      <c r="O18" s="25">
        <v>20</v>
      </c>
      <c r="P18" s="25">
        <v>100</v>
      </c>
      <c r="R18" s="25">
        <v>2568411</v>
      </c>
      <c r="AA18" s="25">
        <v>10</v>
      </c>
      <c r="AD18" s="25">
        <v>44.25</v>
      </c>
      <c r="AE18" s="25">
        <v>43.59</v>
      </c>
      <c r="AG18" s="25" t="s">
        <v>113</v>
      </c>
      <c r="AH18" s="25">
        <f t="shared" si="1"/>
        <v>10</v>
      </c>
    </row>
    <row r="19" spans="1:39">
      <c r="A19" s="24" t="s">
        <v>81</v>
      </c>
      <c r="B19" s="25" t="s">
        <v>79</v>
      </c>
      <c r="C19" s="25" t="s">
        <v>70</v>
      </c>
      <c r="D19" s="25" t="s">
        <v>87</v>
      </c>
      <c r="E19" s="25" t="s">
        <v>74</v>
      </c>
      <c r="F19" s="25" t="s">
        <v>93</v>
      </c>
      <c r="H19" s="29">
        <v>101</v>
      </c>
      <c r="N19" s="25" t="s">
        <v>116</v>
      </c>
      <c r="O19" s="25">
        <v>20</v>
      </c>
      <c r="P19" s="25">
        <v>100</v>
      </c>
      <c r="R19" s="25">
        <v>2568411</v>
      </c>
      <c r="AA19" s="25">
        <v>10</v>
      </c>
      <c r="AD19" s="25">
        <v>44.25</v>
      </c>
      <c r="AE19" s="25">
        <v>44.25</v>
      </c>
      <c r="AG19" s="25" t="s">
        <v>113</v>
      </c>
      <c r="AH19" s="25">
        <f t="shared" si="1"/>
        <v>10</v>
      </c>
    </row>
    <row r="20" spans="1:39">
      <c r="A20" s="29" t="s">
        <v>81</v>
      </c>
      <c r="B20" s="25" t="s">
        <v>79</v>
      </c>
      <c r="C20" s="25" t="s">
        <v>70</v>
      </c>
      <c r="D20" s="30" t="s">
        <v>90</v>
      </c>
      <c r="E20" s="25" t="s">
        <v>92</v>
      </c>
      <c r="F20" s="25" t="s">
        <v>93</v>
      </c>
      <c r="H20" s="29">
        <v>125</v>
      </c>
      <c r="N20" s="25" t="s">
        <v>116</v>
      </c>
      <c r="O20" s="25">
        <v>20</v>
      </c>
      <c r="P20" s="25">
        <v>100</v>
      </c>
      <c r="R20" s="25">
        <v>2568411</v>
      </c>
      <c r="AA20" s="25">
        <v>10</v>
      </c>
      <c r="AD20" s="25">
        <v>44.25</v>
      </c>
      <c r="AE20" s="25">
        <v>44.25</v>
      </c>
      <c r="AG20" s="25" t="s">
        <v>113</v>
      </c>
      <c r="AH20" s="25">
        <f t="shared" si="1"/>
        <v>10</v>
      </c>
    </row>
    <row r="21" spans="1:39">
      <c r="A21" s="24" t="s">
        <v>81</v>
      </c>
      <c r="B21" s="25" t="s">
        <v>79</v>
      </c>
      <c r="C21" s="25" t="s">
        <v>70</v>
      </c>
      <c r="D21" s="25" t="s">
        <v>88</v>
      </c>
      <c r="E21" s="25" t="s">
        <v>76</v>
      </c>
      <c r="H21" s="29">
        <v>590</v>
      </c>
      <c r="N21" s="25" t="s">
        <v>117</v>
      </c>
      <c r="O21" s="25">
        <v>20</v>
      </c>
      <c r="P21" s="25">
        <v>100</v>
      </c>
      <c r="R21" s="25">
        <v>2568411</v>
      </c>
      <c r="U21" s="25">
        <v>2000</v>
      </c>
      <c r="AA21" s="25">
        <v>10</v>
      </c>
      <c r="AD21" s="25">
        <v>44.25</v>
      </c>
      <c r="AE21" s="25">
        <v>44.25</v>
      </c>
      <c r="AH21" s="25">
        <f t="shared" si="1"/>
        <v>10</v>
      </c>
      <c r="AL21" s="25">
        <v>2</v>
      </c>
      <c r="AM21" s="25">
        <v>40000</v>
      </c>
    </row>
    <row r="22" spans="1:39">
      <c r="A22" s="24" t="s">
        <v>107</v>
      </c>
      <c r="B22" s="32" t="s">
        <v>95</v>
      </c>
      <c r="C22" s="32" t="s">
        <v>96</v>
      </c>
      <c r="D22" s="25" t="s">
        <v>86</v>
      </c>
      <c r="E22" s="25" t="s">
        <v>75</v>
      </c>
      <c r="F22" s="25" t="s">
        <v>94</v>
      </c>
      <c r="H22" s="29">
        <v>0</v>
      </c>
      <c r="AA22" s="25">
        <v>2</v>
      </c>
      <c r="AE22" s="25">
        <v>8.58</v>
      </c>
      <c r="AG22" s="25" t="s">
        <v>113</v>
      </c>
      <c r="AH22" s="25">
        <v>0</v>
      </c>
    </row>
    <row r="23" spans="1:39">
      <c r="A23" s="24" t="s">
        <v>107</v>
      </c>
      <c r="B23" s="32" t="s">
        <v>95</v>
      </c>
      <c r="C23" s="32" t="s">
        <v>96</v>
      </c>
      <c r="D23" s="25" t="s">
        <v>87</v>
      </c>
      <c r="E23" s="25" t="s">
        <v>74</v>
      </c>
      <c r="F23" s="25" t="s">
        <v>93</v>
      </c>
      <c r="H23" s="29">
        <v>0</v>
      </c>
      <c r="AA23" s="25">
        <v>2</v>
      </c>
      <c r="AG23" s="25" t="s">
        <v>113</v>
      </c>
    </row>
    <row r="24" spans="1:39">
      <c r="A24" s="24">
        <v>50046</v>
      </c>
      <c r="B24" s="25" t="s">
        <v>72</v>
      </c>
      <c r="C24" s="25" t="s">
        <v>71</v>
      </c>
      <c r="D24" s="25" t="s">
        <v>88</v>
      </c>
      <c r="E24" s="25" t="s">
        <v>76</v>
      </c>
      <c r="H24" s="29"/>
      <c r="N24" s="25" t="s">
        <v>117</v>
      </c>
      <c r="O24" s="25">
        <v>24</v>
      </c>
      <c r="P24" s="25">
        <v>1000</v>
      </c>
      <c r="R24" s="25">
        <v>4589221</v>
      </c>
      <c r="U24" s="25">
        <v>5000</v>
      </c>
      <c r="AA24" s="25">
        <v>2</v>
      </c>
      <c r="AD24" s="25">
        <v>8.61</v>
      </c>
      <c r="AE24" s="25">
        <v>8.61</v>
      </c>
      <c r="AH24" s="25">
        <f>(O24)*0.5</f>
        <v>12</v>
      </c>
      <c r="AL24" s="25">
        <v>3</v>
      </c>
      <c r="AM24" s="25">
        <v>40000</v>
      </c>
    </row>
    <row r="25" spans="1:39">
      <c r="F25" s="29"/>
      <c r="G25" s="29"/>
      <c r="H25" s="29"/>
      <c r="I25" s="29"/>
      <c r="J25" s="29"/>
      <c r="K25" s="29"/>
      <c r="L25" s="29"/>
      <c r="M25" s="29"/>
    </row>
  </sheetData>
  <autoFilter ref="A1:AQ24" xr:uid="{E9B3B815-2C61-4417-A3E2-CF4AD2828132}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001A-E4F6-4667-BE67-76DEBEB2159C}">
  <dimension ref="A1:O9"/>
  <sheetViews>
    <sheetView workbookViewId="0"/>
  </sheetViews>
  <sheetFormatPr defaultRowHeight="14.4"/>
  <cols>
    <col min="1" max="1" width="9.21875" style="12" bestFit="1" customWidth="1"/>
    <col min="2" max="2" width="17.88671875" style="12" bestFit="1" customWidth="1"/>
    <col min="3" max="3" width="11.77734375" style="12" bestFit="1" customWidth="1"/>
    <col min="4" max="4" width="11.6640625" style="12" bestFit="1" customWidth="1"/>
    <col min="5" max="5" width="12.44140625" style="12" bestFit="1" customWidth="1"/>
    <col min="6" max="6" width="7.5546875" style="12" bestFit="1" customWidth="1"/>
    <col min="7" max="7" width="12.33203125" style="12" bestFit="1" customWidth="1"/>
    <col min="8" max="8" width="9.6640625" style="12" bestFit="1" customWidth="1"/>
    <col min="9" max="9" width="17.88671875" style="12" bestFit="1" customWidth="1"/>
    <col min="10" max="10" width="8.88671875" style="12"/>
    <col min="11" max="11" width="11.5546875" style="12" customWidth="1"/>
    <col min="12" max="12" width="27.5546875" style="12" bestFit="1" customWidth="1"/>
    <col min="13" max="13" width="15.21875" style="12" bestFit="1" customWidth="1"/>
    <col min="14" max="14" width="12" style="12" bestFit="1" customWidth="1"/>
    <col min="15" max="15" width="19.33203125" style="12" customWidth="1"/>
    <col min="16" max="16" width="14.109375" style="12" bestFit="1" customWidth="1"/>
    <col min="17" max="17" width="16.44140625" style="12" bestFit="1" customWidth="1"/>
    <col min="18" max="18" width="18.44140625" style="12" customWidth="1"/>
    <col min="19" max="19" width="16.44140625" style="12" bestFit="1" customWidth="1"/>
    <col min="20" max="20" width="7.88671875" style="12" bestFit="1" customWidth="1"/>
    <col min="21" max="21" width="20.109375" style="12" customWidth="1"/>
    <col min="22" max="22" width="8.21875" style="12" bestFit="1" customWidth="1"/>
    <col min="23" max="23" width="9.5546875" style="12" bestFit="1" customWidth="1"/>
    <col min="24" max="24" width="12" style="12" bestFit="1" customWidth="1"/>
    <col min="25" max="25" width="7" style="12" bestFit="1" customWidth="1"/>
    <col min="26" max="26" width="14.77734375" style="12" bestFit="1" customWidth="1"/>
    <col min="27" max="27" width="16" style="12" bestFit="1" customWidth="1"/>
    <col min="28" max="28" width="7" style="12" bestFit="1" customWidth="1"/>
    <col min="29" max="29" width="9.109375" style="12" bestFit="1" customWidth="1"/>
    <col min="30" max="30" width="10.77734375" style="12" bestFit="1" customWidth="1"/>
    <col min="31" max="31" width="12.77734375" style="12" bestFit="1" customWidth="1"/>
    <col min="32" max="16384" width="8.88671875" style="12"/>
  </cols>
  <sheetData>
    <row r="1" spans="1:15" s="23" customFormat="1">
      <c r="A1" s="23" t="s">
        <v>2</v>
      </c>
      <c r="B1" s="23" t="s">
        <v>3</v>
      </c>
      <c r="C1" s="23" t="s">
        <v>56</v>
      </c>
      <c r="D1" s="23" t="s">
        <v>7</v>
      </c>
      <c r="E1" s="23" t="s">
        <v>57</v>
      </c>
      <c r="F1" s="23" t="s">
        <v>58</v>
      </c>
      <c r="G1" s="23" t="s">
        <v>59</v>
      </c>
      <c r="H1" s="23" t="s">
        <v>60</v>
      </c>
      <c r="I1" s="23" t="s">
        <v>61</v>
      </c>
      <c r="K1" s="16"/>
      <c r="L1" s="16"/>
      <c r="M1" s="16"/>
      <c r="N1" s="16"/>
      <c r="O1" s="16"/>
    </row>
    <row r="2" spans="1:15" s="13" customFormat="1">
      <c r="A2" s="17">
        <v>56213</v>
      </c>
      <c r="B2" s="25" t="s">
        <v>86</v>
      </c>
      <c r="C2" s="20">
        <v>43798</v>
      </c>
      <c r="D2" s="20">
        <f>C2+8</f>
        <v>43806</v>
      </c>
      <c r="E2" s="18">
        <v>60</v>
      </c>
      <c r="F2" s="26">
        <v>279</v>
      </c>
      <c r="G2" s="18" t="s">
        <v>78</v>
      </c>
      <c r="H2" s="18" t="s">
        <v>112</v>
      </c>
      <c r="I2" s="25" t="s">
        <v>76</v>
      </c>
      <c r="K2" s="18"/>
      <c r="L2" s="18"/>
      <c r="M2" s="18"/>
      <c r="N2" s="18"/>
      <c r="O2" s="18"/>
    </row>
    <row r="3" spans="1:15">
      <c r="A3" s="17">
        <v>56213</v>
      </c>
      <c r="B3" s="25" t="s">
        <v>86</v>
      </c>
      <c r="C3" s="20">
        <v>43799</v>
      </c>
      <c r="D3" s="20">
        <v>43831</v>
      </c>
      <c r="E3" s="18">
        <v>60</v>
      </c>
      <c r="F3" s="26">
        <v>279</v>
      </c>
      <c r="G3" s="18" t="s">
        <v>109</v>
      </c>
      <c r="H3" s="18" t="s">
        <v>112</v>
      </c>
      <c r="I3" s="25" t="s">
        <v>76</v>
      </c>
      <c r="N3" s="19"/>
      <c r="O3" s="19"/>
    </row>
    <row r="4" spans="1:15">
      <c r="A4" s="17">
        <v>56213</v>
      </c>
      <c r="B4" s="25" t="s">
        <v>87</v>
      </c>
      <c r="C4" s="19">
        <v>43798</v>
      </c>
      <c r="D4" s="20">
        <f>C4+9</f>
        <v>43807</v>
      </c>
      <c r="E4" s="12">
        <v>120</v>
      </c>
      <c r="F4" s="26">
        <v>558</v>
      </c>
      <c r="G4" s="18" t="s">
        <v>110</v>
      </c>
      <c r="H4" s="18" t="s">
        <v>112</v>
      </c>
      <c r="I4" s="25" t="s">
        <v>76</v>
      </c>
      <c r="N4" s="19"/>
      <c r="O4" s="19"/>
    </row>
    <row r="5" spans="1:15">
      <c r="A5" s="17">
        <v>56213</v>
      </c>
      <c r="B5" s="12" t="s">
        <v>113</v>
      </c>
      <c r="C5" s="19">
        <v>43784</v>
      </c>
      <c r="D5" s="19">
        <f>C5+92</f>
        <v>43876</v>
      </c>
      <c r="E5" s="12">
        <v>480</v>
      </c>
      <c r="F5" s="26">
        <v>2232</v>
      </c>
      <c r="G5" s="18" t="s">
        <v>111</v>
      </c>
      <c r="H5" s="18" t="s">
        <v>112</v>
      </c>
      <c r="I5" s="25" t="s">
        <v>76</v>
      </c>
      <c r="N5" s="19"/>
      <c r="O5" s="19"/>
    </row>
    <row r="9" spans="1:15">
      <c r="E9" s="26"/>
    </row>
  </sheetData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D88B1-FE61-4E89-96C7-E3D7ADE1E5E3}">
  <dimension ref="A1:P7"/>
  <sheetViews>
    <sheetView workbookViewId="0">
      <selection activeCell="B2" sqref="B2"/>
    </sheetView>
  </sheetViews>
  <sheetFormatPr defaultRowHeight="14.4"/>
  <cols>
    <col min="1" max="1" width="9.21875" style="7" bestFit="1" customWidth="1"/>
    <col min="2" max="2" width="21.44140625" style="7" bestFit="1" customWidth="1"/>
    <col min="3" max="3" width="12.6640625" style="7" bestFit="1" customWidth="1"/>
    <col min="4" max="4" width="17.88671875" style="7" bestFit="1" customWidth="1"/>
    <col min="5" max="12" width="8.88671875" style="7"/>
    <col min="13" max="13" width="28.21875" style="7" bestFit="1" customWidth="1"/>
    <col min="14" max="14" width="27.5546875" style="7" bestFit="1" customWidth="1"/>
    <col min="15" max="15" width="10.77734375" style="7" bestFit="1" customWidth="1"/>
    <col min="16" max="16" width="12" style="7" bestFit="1" customWidth="1"/>
    <col min="17" max="16384" width="8.88671875" style="7"/>
  </cols>
  <sheetData>
    <row r="1" spans="1:16" s="9" customFormat="1">
      <c r="A1" s="9" t="s">
        <v>2</v>
      </c>
      <c r="B1" s="9" t="s">
        <v>3</v>
      </c>
      <c r="C1" s="9" t="s">
        <v>62</v>
      </c>
      <c r="D1" s="9" t="s">
        <v>63</v>
      </c>
      <c r="M1" s="11"/>
      <c r="N1" s="11"/>
      <c r="O1" s="11"/>
      <c r="P1" s="11"/>
    </row>
    <row r="2" spans="1:16" s="10" customFormat="1">
      <c r="A2" s="8">
        <v>56213</v>
      </c>
      <c r="B2" s="25" t="s">
        <v>86</v>
      </c>
      <c r="C2" s="20">
        <v>43862</v>
      </c>
      <c r="D2" s="18">
        <v>240</v>
      </c>
    </row>
    <row r="3" spans="1:16">
      <c r="A3" s="8"/>
      <c r="P3" s="6"/>
    </row>
    <row r="4" spans="1:16">
      <c r="A4" s="8"/>
    </row>
    <row r="5" spans="1:16">
      <c r="A5" s="8"/>
    </row>
    <row r="6" spans="1:16">
      <c r="A6" s="8"/>
    </row>
    <row r="7" spans="1:16">
      <c r="A7" s="8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27EBB-B4CC-444B-B13C-AF6B1C9421D3}">
  <dimension ref="A1:D7"/>
  <sheetViews>
    <sheetView workbookViewId="0">
      <selection activeCell="C9" sqref="C9"/>
    </sheetView>
  </sheetViews>
  <sheetFormatPr defaultRowHeight="14.4"/>
  <cols>
    <col min="1" max="1" width="18" bestFit="1" customWidth="1"/>
    <col min="2" max="2" width="13.6640625" bestFit="1" customWidth="1"/>
    <col min="3" max="3" width="16.77734375" bestFit="1" customWidth="1"/>
    <col min="4" max="4" width="16.109375" bestFit="1" customWidth="1"/>
  </cols>
  <sheetData>
    <row r="1" spans="1:4" s="28" customFormat="1">
      <c r="A1" s="28" t="s">
        <v>64</v>
      </c>
      <c r="B1" s="28" t="s">
        <v>65</v>
      </c>
      <c r="C1" s="28" t="s">
        <v>119</v>
      </c>
      <c r="D1" s="28" t="s">
        <v>66</v>
      </c>
    </row>
    <row r="2" spans="1:4">
      <c r="A2" s="5" t="s">
        <v>81</v>
      </c>
      <c r="B2" s="5">
        <v>56213</v>
      </c>
      <c r="C2">
        <v>10</v>
      </c>
    </row>
    <row r="3" spans="1:4">
      <c r="A3" s="17" t="s">
        <v>107</v>
      </c>
      <c r="B3" s="27" t="s">
        <v>97</v>
      </c>
      <c r="C3" s="27">
        <v>0.5</v>
      </c>
      <c r="D3" s="27">
        <v>100</v>
      </c>
    </row>
    <row r="4" spans="1:4">
      <c r="A4" s="17" t="s">
        <v>107</v>
      </c>
      <c r="B4" s="27" t="s">
        <v>99</v>
      </c>
      <c r="C4" s="27">
        <v>0.5</v>
      </c>
      <c r="D4" s="27">
        <v>100</v>
      </c>
    </row>
    <row r="5" spans="1:4">
      <c r="A5" s="17" t="s">
        <v>107</v>
      </c>
      <c r="B5" s="27" t="s">
        <v>101</v>
      </c>
      <c r="C5" s="27">
        <v>0.5</v>
      </c>
      <c r="D5" s="27">
        <v>100</v>
      </c>
    </row>
    <row r="6" spans="1:4">
      <c r="A6" s="17" t="s">
        <v>107</v>
      </c>
      <c r="B6" s="27" t="s">
        <v>103</v>
      </c>
      <c r="C6" s="27">
        <v>1</v>
      </c>
      <c r="D6" s="27">
        <v>100</v>
      </c>
    </row>
    <row r="7" spans="1:4">
      <c r="A7" s="17" t="s">
        <v>107</v>
      </c>
      <c r="B7" s="27" t="s">
        <v>105</v>
      </c>
      <c r="C7" s="27">
        <v>1</v>
      </c>
      <c r="D7" s="27">
        <v>100</v>
      </c>
    </row>
  </sheetData>
  <phoneticPr fontId="6" type="noConversion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3440E-4785-463A-9AB6-9086440E6EE4}">
  <dimension ref="A1:L5"/>
  <sheetViews>
    <sheetView workbookViewId="0">
      <selection activeCell="B3" sqref="B3"/>
    </sheetView>
  </sheetViews>
  <sheetFormatPr defaultRowHeight="14.4"/>
  <cols>
    <col min="1" max="1" width="8.88671875" style="12"/>
    <col min="2" max="2" width="15.5546875" style="12" bestFit="1" customWidth="1"/>
    <col min="3" max="3" width="9.77734375" style="12" bestFit="1" customWidth="1"/>
    <col min="4" max="4" width="9" style="12" bestFit="1" customWidth="1"/>
    <col min="5" max="5" width="10.21875" style="12" bestFit="1" customWidth="1"/>
    <col min="6" max="6" width="9" style="12" bestFit="1" customWidth="1"/>
    <col min="7" max="8" width="8.88671875" style="12"/>
    <col min="9" max="9" width="11.5546875" style="12" customWidth="1"/>
    <col min="10" max="10" width="8.88671875" style="12"/>
    <col min="11" max="11" width="11.33203125" style="12" customWidth="1"/>
    <col min="12" max="12" width="11.77734375" style="12" customWidth="1"/>
    <col min="13" max="13" width="22.6640625" style="12" bestFit="1" customWidth="1"/>
    <col min="14" max="16384" width="8.88671875" style="12"/>
  </cols>
  <sheetData>
    <row r="1" spans="1:12" s="14" customFormat="1">
      <c r="A1" s="14" t="s">
        <v>2</v>
      </c>
      <c r="B1" s="14" t="s">
        <v>3</v>
      </c>
      <c r="C1" s="14" t="s">
        <v>23</v>
      </c>
      <c r="D1" s="14" t="s">
        <v>9</v>
      </c>
      <c r="E1" s="14" t="s">
        <v>10</v>
      </c>
      <c r="F1" s="14" t="s">
        <v>67</v>
      </c>
      <c r="I1" s="15"/>
      <c r="J1" s="15"/>
    </row>
    <row r="2" spans="1:12">
      <c r="A2" s="17" t="s">
        <v>81</v>
      </c>
      <c r="B2" s="25" t="s">
        <v>87</v>
      </c>
      <c r="C2" s="12" t="s">
        <v>73</v>
      </c>
      <c r="D2" s="19">
        <v>43709</v>
      </c>
      <c r="E2" s="19">
        <v>43723</v>
      </c>
      <c r="F2" s="12">
        <v>0.35</v>
      </c>
      <c r="K2" s="19"/>
      <c r="L2" s="19"/>
    </row>
    <row r="3" spans="1:12">
      <c r="A3" s="17" t="s">
        <v>81</v>
      </c>
      <c r="B3" s="25" t="s">
        <v>86</v>
      </c>
      <c r="C3" s="12" t="s">
        <v>73</v>
      </c>
      <c r="D3" s="19">
        <v>43709</v>
      </c>
      <c r="E3" s="19">
        <v>43723</v>
      </c>
      <c r="F3" s="12">
        <v>0.35</v>
      </c>
      <c r="K3" s="19"/>
      <c r="L3" s="19"/>
    </row>
    <row r="4" spans="1:12">
      <c r="A4" s="17" t="s">
        <v>81</v>
      </c>
      <c r="B4" s="25" t="s">
        <v>86</v>
      </c>
      <c r="C4" s="12" t="s">
        <v>73</v>
      </c>
      <c r="D4" s="19">
        <v>43862</v>
      </c>
      <c r="E4" s="19">
        <v>43876</v>
      </c>
      <c r="F4" s="12">
        <v>0.2</v>
      </c>
      <c r="K4" s="19"/>
      <c r="L4" s="19"/>
    </row>
    <row r="5" spans="1:12">
      <c r="A5" s="17" t="s">
        <v>81</v>
      </c>
      <c r="B5" s="25" t="s">
        <v>87</v>
      </c>
      <c r="C5" s="12" t="s">
        <v>73</v>
      </c>
      <c r="D5" s="19">
        <v>43862</v>
      </c>
      <c r="E5" s="19">
        <v>43876</v>
      </c>
      <c r="F5" s="12">
        <v>0.2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9012-2230-40D2-B543-FE54CF229D48}">
  <dimension ref="A1:E6"/>
  <sheetViews>
    <sheetView workbookViewId="0">
      <selection activeCell="B7" sqref="B7"/>
    </sheetView>
  </sheetViews>
  <sheetFormatPr defaultRowHeight="14.4"/>
  <cols>
    <col min="1" max="1" width="21.109375" bestFit="1" customWidth="1"/>
    <col min="2" max="2" width="17.88671875" bestFit="1" customWidth="1"/>
    <col min="3" max="3" width="10.109375" bestFit="1" customWidth="1"/>
    <col min="4" max="4" width="13.44140625" bestFit="1" customWidth="1"/>
  </cols>
  <sheetData>
    <row r="1" spans="1:5" s="1" customFormat="1">
      <c r="A1" s="1" t="s">
        <v>2</v>
      </c>
      <c r="B1" s="1" t="s">
        <v>3</v>
      </c>
      <c r="C1" s="1" t="s">
        <v>68</v>
      </c>
      <c r="D1" s="1" t="s">
        <v>69</v>
      </c>
      <c r="E1" s="1" t="s">
        <v>0</v>
      </c>
    </row>
    <row r="2" spans="1:5">
      <c r="A2" s="5">
        <v>50046</v>
      </c>
      <c r="B2" s="25" t="s">
        <v>86</v>
      </c>
      <c r="C2">
        <v>10256</v>
      </c>
      <c r="D2" s="3">
        <v>43974</v>
      </c>
      <c r="E2">
        <v>98</v>
      </c>
    </row>
    <row r="3" spans="1:5">
      <c r="A3" s="5">
        <v>50046</v>
      </c>
      <c r="B3" s="25" t="s">
        <v>87</v>
      </c>
      <c r="C3">
        <v>10584</v>
      </c>
      <c r="D3" s="3">
        <v>43891</v>
      </c>
      <c r="E3">
        <v>200</v>
      </c>
    </row>
    <row r="4" spans="1:5">
      <c r="A4" s="5">
        <v>50046</v>
      </c>
      <c r="B4" s="25" t="s">
        <v>87</v>
      </c>
      <c r="C4">
        <v>10256</v>
      </c>
      <c r="D4" s="3">
        <v>43974</v>
      </c>
      <c r="E4">
        <v>894</v>
      </c>
    </row>
    <row r="5" spans="1:5">
      <c r="A5" s="5">
        <v>50046</v>
      </c>
      <c r="B5" s="2" t="s">
        <v>113</v>
      </c>
      <c r="C5">
        <v>10256</v>
      </c>
      <c r="D5" s="3">
        <v>43974</v>
      </c>
      <c r="E5">
        <v>985</v>
      </c>
    </row>
    <row r="6" spans="1:5">
      <c r="A6" s="5">
        <v>50046</v>
      </c>
      <c r="B6" s="2" t="s">
        <v>113</v>
      </c>
      <c r="C6">
        <v>10789</v>
      </c>
      <c r="D6" s="3">
        <v>44104</v>
      </c>
      <c r="E6">
        <v>1695</v>
      </c>
    </row>
  </sheetData>
  <phoneticPr fontId="6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DD224-3ADF-4909-871C-356E03AE035A}">
  <dimension ref="A2:E22"/>
  <sheetViews>
    <sheetView workbookViewId="0"/>
  </sheetViews>
  <sheetFormatPr defaultRowHeight="14.4"/>
  <cols>
    <col min="1" max="1" width="34.21875" bestFit="1" customWidth="1"/>
    <col min="2" max="2" width="70.6640625" bestFit="1" customWidth="1"/>
  </cols>
  <sheetData>
    <row r="2" spans="1:5" ht="15" thickBot="1"/>
    <row r="3" spans="1:5">
      <c r="A3" s="33" t="s">
        <v>18</v>
      </c>
      <c r="B3" s="34"/>
      <c r="C3" s="34"/>
      <c r="D3" s="34"/>
      <c r="E3" s="35"/>
    </row>
    <row r="4" spans="1:5">
      <c r="A4" s="36"/>
      <c r="B4" s="37"/>
      <c r="C4" s="37"/>
      <c r="D4" s="37"/>
      <c r="E4" s="38"/>
    </row>
    <row r="5" spans="1:5">
      <c r="A5" s="36"/>
      <c r="B5" s="37"/>
      <c r="C5" s="37"/>
      <c r="D5" s="37"/>
      <c r="E5" s="38"/>
    </row>
    <row r="6" spans="1:5" ht="15" thickBot="1">
      <c r="A6" s="39"/>
      <c r="B6" s="40"/>
      <c r="C6" s="40"/>
      <c r="D6" s="40"/>
      <c r="E6" s="41"/>
    </row>
    <row r="8" spans="1:5">
      <c r="A8" s="2" t="s">
        <v>19</v>
      </c>
      <c r="B8" s="4" t="s">
        <v>11</v>
      </c>
    </row>
    <row r="11" spans="1:5">
      <c r="A11" s="2" t="s">
        <v>15</v>
      </c>
      <c r="B11" s="4" t="s">
        <v>12</v>
      </c>
    </row>
    <row r="12" spans="1:5">
      <c r="A12" s="2" t="s">
        <v>16</v>
      </c>
      <c r="B12" s="4" t="s">
        <v>13</v>
      </c>
    </row>
    <row r="13" spans="1:5">
      <c r="A13" s="2" t="s">
        <v>17</v>
      </c>
      <c r="B13" s="4" t="s">
        <v>14</v>
      </c>
    </row>
    <row r="18" spans="4:4">
      <c r="D18" s="2"/>
    </row>
    <row r="20" spans="4:4">
      <c r="D20" s="2"/>
    </row>
    <row r="22" spans="4:4">
      <c r="D22" s="2"/>
    </row>
  </sheetData>
  <mergeCells count="1">
    <mergeCell ref="A3:E6"/>
  </mergeCells>
  <hyperlinks>
    <hyperlink ref="B8" r:id="rId1" xr:uid="{21C54FB8-BA87-48C8-9696-979C501CD9E1}"/>
    <hyperlink ref="B11" r:id="rId2" xr:uid="{A4E8F129-5AC1-42DA-8260-FD1EC709B23F}"/>
    <hyperlink ref="B12" r:id="rId3" xr:uid="{4F28737C-D0FC-4D0C-9EA9-8E8DC7AB6343}"/>
    <hyperlink ref="B13" r:id="rId4" xr:uid="{D6A9943D-00EE-43A5-8CAB-F74DF31A017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Transactions</vt:lpstr>
      <vt:lpstr>Item info</vt:lpstr>
      <vt:lpstr>Orders to receive</vt:lpstr>
      <vt:lpstr>Orders to ship</vt:lpstr>
      <vt:lpstr>Bill of materials</vt:lpstr>
      <vt:lpstr>Promotions</vt:lpstr>
      <vt:lpstr>Batches</vt:lpstr>
      <vt:lpstr>General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</dc:creator>
  <cp:lastModifiedBy>Natalie</cp:lastModifiedBy>
  <dcterms:created xsi:type="dcterms:W3CDTF">2019-04-11T11:00:08Z</dcterms:created>
  <dcterms:modified xsi:type="dcterms:W3CDTF">2020-04-01T12:50:07Z</dcterms:modified>
</cp:coreProperties>
</file>